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0" yWindow="180" windowWidth="14940" windowHeight="775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W35" i="9"/>
  <c r="BE35" i="9"/>
  <c r="AM35" i="9"/>
  <c r="CO34" i="9"/>
  <c r="BW34" i="9"/>
  <c r="AM34"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<sst xmlns="http://schemas.openxmlformats.org/spreadsheetml/2006/main" count="1027" uniqueCount="562">
  <si>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</si>
  <si>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</si>
  <si>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</si>
  <si>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</si>
  <si>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</si>
  <si>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</si>
  <si>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</si>
  <si>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</si>
  <si>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</si>
  <si>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</si>
  <si>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</si>
  <si>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</si>
  <si>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</si>
  <si>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</si>
  <si>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</si>
  <si>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</si>
  <si>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</si>
  <si>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</si>
  <si>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</si>
  <si>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</si>
  <si>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</si>
  <si>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</si>
  <si>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</si>
  <si>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</si>
  <si>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</si>
  <si>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</si>
  <si>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</si>
  <si>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</si>
  <si>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</si>
  <si>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</si>
  <si>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</si>
  <si>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</si>
  <si>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</si>
  <si>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</si>
  <si>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</si>
  <si>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</si>
  <si>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</si>
  <si>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</si>
  <si>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</si>
  <si>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</si>
  <si>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</si>
  <si>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</si>
  <si>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</si>
  <si>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</si>
  <si>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</si>
  <si>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</si>
  <si>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</si>
  <si>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</si>
  <si>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</si>
  <si>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</si>
  <si>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</si>
  <si>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</si>
  <si>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</si>
  <si>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</si>
  <si>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</si>
  <si>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</si>
  <si>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</si>
  <si>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</si>
  <si>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</si>
  <si>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</si>
  <si>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</si>
  <si>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</si>
  <si>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</si>
  <si>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</si>
  <si>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</si>
  <si>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</si>
  <si>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</si>
  <si>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</si>
  <si>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</si>
  <si>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</si>
  <si>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</si>
  <si>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</si>
  <si>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</si>
  <si>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</si>
  <si>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</si>
  <si>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</si>
  <si>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</si>
  <si>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</si>
  <si>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</si>
  <si>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</si>
  <si>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瑞穂町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</si>
  <si>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</si>
  <si>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</si>
  <si>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</si>
  <si>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</si>
  <si>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</si>
  <si>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</si>
  <si>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</si>
  <si>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</si>
  <si>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</si>
  <si>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</si>
  <si>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</si>
  <si>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</si>
  <si>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</si>
  <si>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</si>
  <si>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</si>
  <si>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</si>
  <si>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</si>
  <si>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</si>
  <si>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</si>
  <si>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</si>
  <si>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</si>
  <si>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</si>
  <si>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</si>
  <si>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</si>
  <si>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</si>
  <si>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</si>
  <si>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</si>
  <si>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</si>
  <si>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</si>
  <si>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</si>
  <si>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</si>
  <si>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</si>
  <si>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</si>
  <si>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</si>
  <si>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</si>
  <si>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</si>
  <si>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</si>
  <si>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</si>
  <si>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</si>
  <si>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</si>
  <si>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</si>
  <si>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</si>
  <si>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</si>
  <si>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</si>
  <si>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</si>
  <si>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</si>
  <si>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</si>
  <si>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</si>
  <si>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</si>
  <si>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</si>
  <si>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</si>
  <si>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</si>
  <si>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</si>
  <si>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</si>
  <si>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</si>
  <si>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</si>
  <si>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</si>
  <si>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0.0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</si>
  <si>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</si>
  <si>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</si>
  <si>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</si>
  <si>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</si>
  <si>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</si>
  <si>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</si>
  <si>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</si>
  <si>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</si>
  <si>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</si>
  <si>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</si>
  <si>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</si>
  <si>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</si>
  <si>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</si>
  <si>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</si>
  <si>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</si>
  <si>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</si>
  <si>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</si>
  <si>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</si>
  <si>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</si>
  <si>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</si>
  <si>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</si>
  <si>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</si>
  <si>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</si>
  <si>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</si>
  <si>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</si>
  <si>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</si>
  <si>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</si>
  <si>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</si>
  <si>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</si>
  <si>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</si>
  <si>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</si>
  <si>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</si>
  <si>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</si>
  <si>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</si>
  <si>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</si>
  <si>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</si>
  <si>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</si>
  <si>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</si>
  <si>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</si>
  <si>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</si>
  <si>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</si>
  <si>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</si>
  <si>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</si>
  <si>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</si>
  <si>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</si>
  <si>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</si>
  <si>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</si>
  <si>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</si>
  <si>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</si>
  <si>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</si>
  <si>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</si>
  <si>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</si>
  <si>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</si>
  <si>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</si>
  <si>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</si>
  <si>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</si>
  <si>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</si>
  <si>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</si>
  <si>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</si>
  <si>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東京都瑞穂町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</si>
  <si>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</si>
  <si>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</si>
  <si>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</si>
  <si>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</si>
  <si>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</si>
  <si>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</si>
  <si>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</si>
  <si>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</si>
  <si>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</si>
  <si>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</si>
  <si>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</si>
  <si>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</si>
  <si>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</si>
  <si>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</si>
  <si>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</si>
  <si>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</si>
  <si>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</si>
  <si>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</si>
  <si>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</si>
  <si>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</si>
  <si>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</si>
  <si>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</si>
  <si>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</si>
  <si>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</si>
  <si>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</si>
  <si>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</si>
  <si>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</si>
  <si>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</si>
  <si>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</si>
  <si>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</si>
  <si>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</si>
  <si>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</si>
  <si>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</si>
  <si>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</si>
  <si>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</si>
  <si>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</si>
  <si>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</si>
  <si>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</si>
  <si>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</si>
  <si>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</si>
  <si>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</si>
  <si>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</si>
  <si>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</si>
  <si>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</si>
  <si>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</si>
  <si>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</si>
  <si>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</si>
  <si>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</si>
  <si>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</si>
  <si>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</si>
  <si>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</si>
  <si>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</si>
  <si>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</si>
  <si>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</si>
  <si>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</si>
  <si>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</si>
  <si>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</si>
  <si>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</si>
  <si>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</si>
  <si>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</si>
  <si>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</si>
  <si>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</si>
  <si>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</si>
  <si>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</si>
  <si>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</si>
  <si>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</si>
  <si>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</si>
  <si>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</si>
  <si>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</si>
  <si>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</si>
  <si>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</si>
  <si>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</si>
  <si>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</si>
  <si>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</si>
  <si>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</si>
  <si>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</si>
  <si>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</si>
  <si>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</si>
  <si>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</si>
  <si>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</si>
  <si>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</si>
  <si>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</si>
  <si>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</si>
  <si>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</si>
  <si>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</si>
  <si>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</si>
  <si>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</si>
  <si>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</si>
  <si>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</si>
  <si>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</si>
  <si>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</si>
  <si>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</si>
  <si>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</si>
  <si>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</si>
  <si>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</si>
  <si>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</si>
  <si>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</si>
  <si>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</si>
  <si>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</si>
  <si>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</si>
  <si>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</si>
  <si>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</si>
  <si>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</si>
  <si>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</si>
  <si>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</si>
  <si>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</si>
  <si>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</si>
  <si>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</si>
  <si>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</si>
  <si>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</si>
  <si>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</si>
  <si>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</si>
  <si>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</si>
  <si>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</si>
  <si>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</si>
  <si>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</si>
  <si>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</si>
  <si>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</si>
  <si>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</si>
  <si>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</si>
  <si>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</si>
  <si>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</si>
  <si>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</si>
  <si>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</si>
  <si>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</si>
  <si>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</si>
  <si>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</si>
  <si>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</si>
  <si>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</si>
  <si>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</si>
  <si>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</si>
  <si>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</si>
  <si>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</si>
  <si>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</si>
  <si>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</si>
  <si>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</si>
  <si>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</si>
  <si>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</si>
  <si>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</si>
  <si>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</si>
  <si>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</si>
  <si>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</si>
  <si>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</si>
  <si>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</si>
  <si>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</si>
  <si>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</si>
  <si>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</si>
  <si>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</si>
  <si>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</si>
  <si>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東京都瑞穂町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</si>
  <si>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</si>
  <si>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</si>
  <si>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</si>
  <si>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</si>
  <si>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</si>
  <si>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</si>
  <si>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</si>
  <si>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</si>
  <si>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</si>
  <si>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</si>
  <si>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</si>
  <si>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</si>
  <si>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</si>
  <si>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</si>
  <si>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</si>
  <si>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</si>
  <si>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</si>
  <si>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</si>
  <si>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</si>
  <si>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</si>
  <si>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福生都市計画瑞穂町箱根ケ崎駅西土地区画整理事業特別会計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</si>
  <si>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</si>
  <si>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</si>
  <si>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</si>
  <si>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</si>
  <si>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</si>
  <si>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</si>
  <si>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</si>
  <si>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</si>
  <si>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</si>
  <si>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</si>
  <si>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</si>
  <si>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</si>
  <si>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</si>
  <si>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瑞穂町国民健康保険特別会計</t>
    <phoneticPr fontId="5"/>
  </si>
  <si>
    <t>瑞穂町介護保険特別会計</t>
    <phoneticPr fontId="5"/>
  </si>
  <si>
    <t>瑞穂町後期高齢者医療特別会計</t>
    <phoneticPr fontId="5"/>
  </si>
  <si>
    <t>瑞穂町下水道事業特別会計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</si>
  <si>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</si>
  <si>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</si>
  <si>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</si>
  <si>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</si>
  <si>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</si>
  <si>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</si>
  <si>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</si>
  <si>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</si>
  <si>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</si>
  <si>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</si>
  <si>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</si>
  <si>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</si>
  <si>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</si>
  <si>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</si>
  <si>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</si>
  <si>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</si>
  <si>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</si>
  <si>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</si>
  <si>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</si>
  <si>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</si>
  <si>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</si>
  <si>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</si>
  <si>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</si>
  <si>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</si>
  <si>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</si>
  <si>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</si>
  <si>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</si>
  <si>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</si>
  <si>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</si>
  <si>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</si>
  <si>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</si>
  <si>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</si>
  <si>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</si>
  <si>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</si>
  <si>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</si>
  <si>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</si>
  <si>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</si>
  <si>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</si>
  <si>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</si>
  <si>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</si>
  <si>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</si>
  <si>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</si>
  <si>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</si>
  <si>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</si>
  <si>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</si>
  <si>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</si>
  <si>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</si>
  <si>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</si>
  <si>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</si>
  <si>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</si>
  <si>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</si>
  <si>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</si>
  <si>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</si>
  <si>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</si>
  <si>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</si>
  <si>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</si>
  <si>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</si>
  <si>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</si>
  <si>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</si>
  <si>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</si>
  <si>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</si>
  <si>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</si>
  <si>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</si>
  <si>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</si>
  <si>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</si>
  <si>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</si>
  <si>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</si>
  <si>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</si>
  <si>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</si>
  <si>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</si>
  <si>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</si>
  <si>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</si>
  <si>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</si>
  <si>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</si>
  <si>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</si>
  <si>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</si>
  <si>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</si>
  <si>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</si>
  <si>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</si>
  <si>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</si>
  <si>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</si>
  <si>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</si>
  <si>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</si>
  <si>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</si>
  <si>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</si>
  <si>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</si>
  <si>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</si>
  <si>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</si>
  <si>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</si>
  <si>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</si>
  <si>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</si>
  <si>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</si>
  <si>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</si>
  <si>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</si>
  <si>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</si>
  <si>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</si>
  <si>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</si>
  <si>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</si>
  <si>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</si>
  <si>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</si>
  <si>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</si>
  <si>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</si>
  <si>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</si>
  <si>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</si>
  <si>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</si>
  <si>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</si>
  <si>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</si>
  <si>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</si>
  <si>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</si>
  <si>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</si>
  <si>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</si>
  <si>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</si>
  <si>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</si>
  <si>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</si>
  <si>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</si>
  <si>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</si>
  <si>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</si>
  <si>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</si>
  <si>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</si>
  <si>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</si>
  <si>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</si>
  <si>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</si>
  <si>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</si>
  <si>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</si>
  <si>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</si>
  <si>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</si>
  <si>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</si>
  <si>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</si>
  <si>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</si>
  <si>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</si>
  <si>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</si>
  <si>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</si>
  <si>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</si>
  <si>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</si>
  <si>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0.88</t>
  </si>
  <si>
    <t>▲ 1.35</t>
  </si>
  <si>
    <t>▲ 1.07</t>
  </si>
  <si>
    <t>▲ 1.63</t>
  </si>
  <si>
    <t>一般会計</t>
  </si>
  <si>
    <t>福生都市計画瑞穂町箱根ケ崎駅西土地区画整理事業特別会計</t>
  </si>
  <si>
    <t>瑞穂町介護保険特別会計</t>
  </si>
  <si>
    <t>瑞穂町国民健康保険特別会計</t>
  </si>
  <si>
    <t>瑞穂町下水道事業特別会計</t>
  </si>
  <si>
    <t>瑞穂町後期高齢者医療特別会計</t>
  </si>
  <si>
    <t>その他会計（赤字）</t>
  </si>
  <si>
    <t>その他会計（黒字）</t>
  </si>
  <si>
    <t>福生病院組合</t>
    <rPh sb="0" eb="2">
      <t>フッサ</t>
    </rPh>
    <rPh sb="2" eb="4">
      <t>ビョウイン</t>
    </rPh>
    <rPh sb="4" eb="6">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</si>
  <si>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</si>
  <si>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</si>
  <si>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東京たま広域資源循環組合</t>
    <rPh sb="0" eb="2">
      <t>トウキョウ</t>
    </rPh>
    <rPh sb="4" eb="6">
      <t>コウイキ</t>
    </rPh>
    <rPh sb="6" eb="8">
      <t>シゲン</t>
    </rPh>
    <rPh sb="8" eb="10">
      <t>ジュンカン</t>
    </rPh>
    <rPh sb="10" eb="12">
      <t>クミアイ</t>
    </rPh>
    <phoneticPr fontId="2"/>
  </si>
  <si>
    <t>瑞穂斎場組合</t>
    <rPh sb="0" eb="2">
      <t>ミズホ</t>
    </rPh>
    <rPh sb="2" eb="4">
      <t>サイジョウ</t>
    </rPh>
    <rPh sb="4" eb="6">
      <t>クミアイ</t>
    </rPh>
    <phoneticPr fontId="2"/>
  </si>
  <si>
    <t>西多摩衛生組合</t>
    <rPh sb="0" eb="3">
      <t>ニシタマ</t>
    </rPh>
    <rPh sb="3" eb="5">
      <t>エイセイ</t>
    </rPh>
    <rPh sb="5" eb="7">
      <t>クミアイ</t>
    </rPh>
    <phoneticPr fontId="2"/>
  </si>
  <si>
    <t>羽村・瑞穂地区学校給食組合</t>
    <rPh sb="0" eb="2">
      <t>ハムラ</t>
    </rPh>
    <rPh sb="3" eb="5">
      <t>ミズホ</t>
    </rPh>
    <rPh sb="5" eb="7">
      <t>チク</t>
    </rPh>
    <rPh sb="7" eb="9">
      <t>ガッコウ</t>
    </rPh>
    <rPh sb="9" eb="11">
      <t>キュウショク</t>
    </rPh>
    <rPh sb="11" eb="13">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</si>
  <si>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</si>
  <si>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</si>
  <si>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</si>
  <si>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t>
    <phoneticPr fontId="2"/>
  </si>
  <si>
    <t>-</t>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</si>
  <si>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</si>
  <si>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t>
    <phoneticPr fontId="2"/>
  </si>
  <si>
    <t>土地開発公社</t>
    <rPh sb="0" eb="2">
      <t>トチ</t>
    </rPh>
    <rPh sb="2" eb="4">
      <t>カイハツ</t>
    </rPh>
    <rPh sb="4" eb="6">
      <t>コウシャ</t>
    </rPh>
    <phoneticPr fontId="2"/>
  </si>
  <si>
    <t>▲1</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</si>
  <si>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</si>
  <si>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</si>
  <si>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</si>
  <si>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</si>
  <si>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</si>
  <si>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</si>
  <si>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</si>
  <si>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</si>
  <si>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</si>
  <si>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</si>
  <si>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</si>
  <si>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充当可能財源が将来負担額を上回っており、将来負担比率がマイナスとなっているため（平成２７年度は△76.1%)財政は健全であるといえます。今後、類似団体内平均値より上回る有形固定資産減価
償却率が改善できるよう、計画的な施設の改修及び整備を行う必要があります。</t>
    <phoneticPr fontId="2"/>
  </si>
  <si>
    <t>将来負担比率及び実質公債費率がマイナスであることから財政は健全であるといえます。今後、この数値を維持できるように努める必要があります。</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</si>
</sst>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71737</c:v>
                </c:pt>
                <c:pt idx="1">
                  <c:v>54141</c:v>
                </c:pt>
                <c:pt idx="2">
                  <c:v>72787</c:v>
                </c:pt>
                <c:pt idx="3">
                  <c:v>69758</c:v>
                </c:pt>
                <c:pt idx="4">
                  <c:v>56519</c:v>
                </c:pt>
              </c:numCache>
            </c:numRef>
          </c:val>
          <c:smooth val="0"/>
        </c:ser>
        <c:dLbls>
          <c:showLegendKey val="0"/>
          <c:showVal val="0"/>
          <c:showCatName val="0"/>
          <c:showSerName val="0"/>
          <c:showPercent val="0"/>
          <c:showBubbleSize val="0"/>
        </c:dLbls>
        <c:marker val="1"/>
        <c:smooth val="0"/>
        <c:axId val="131744512"/>
        <c:axId val="131746432"/>
      </c:lineChart>
      <c:catAx>
        <c:axId val="13174451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746432"/>
        <c:crosses val="autoZero"/>
        <c:auto val="1"/>
        <c:lblAlgn val="ctr"/>
        <c:lblOffset val="100"/>
        <c:tickLblSkip val="1"/>
        <c:tickMarkSkip val="1"/>
        <c:noMultiLvlLbl val="0"/>
      </c:catAx>
      <c:valAx>
        <c:axId val="13174643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744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6.23</c:v>
                </c:pt>
                <c:pt idx="1">
                  <c:v>7.32</c:v>
                </c:pt>
                <c:pt idx="2">
                  <c:v>5.47</c:v>
                </c:pt>
                <c:pt idx="3">
                  <c:v>4.76</c:v>
                </c:pt>
                <c:pt idx="4">
                  <c:v>4.76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42.2</c:v>
                </c:pt>
                <c:pt idx="1">
                  <c:v>39.950000000000003</c:v>
                </c:pt>
                <c:pt idx="2">
                  <c:v>42.46</c:v>
                </c:pt>
                <c:pt idx="3">
                  <c:v>42.71</c:v>
                </c:pt>
                <c:pt idx="4">
                  <c:v>39.840000000000003</c:v>
                </c:pt>
              </c:numCache>
            </c:numRef>
          </c:val>
        </c:ser>
        <c:dLbls>
          <c:showLegendKey val="0"/>
          <c:showVal val="0"/>
          <c:showCatName val="0"/>
          <c:showSerName val="0"/>
          <c:showPercent val="0"/>
          <c:showBubbleSize val="0"/>
        </c:dLbls>
        <c:gapWidth val="250"/>
        <c:overlap val="100"/>
        <c:axId val="46413312"/>
        <c:axId val="46415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-0.88</c:v>
                </c:pt>
                <c:pt idx="1">
                  <c:v>-1.35</c:v>
                </c:pt>
                <c:pt idx="2">
                  <c:v>0.94</c:v>
                </c:pt>
                <c:pt idx="3">
                  <c:v>-1.07</c:v>
                </c:pt>
                <c:pt idx="4">
                  <c:v>-1.63</c:v>
                </c:pt>
              </c:numCache>
            </c:numRef>
          </c:val>
          <c:smooth val="0"/>
        </c:ser>
        <c:dLbls>
          <c:showLegendKey val="0"/>
          <c:showVal val="0"/>
          <c:showCatName val="0"/>
          <c:showSerName val="0"/>
          <c:showPercent val="0"/>
          <c:showBubbleSize val="0"/>
        </c:dLbls>
        <c:marker val="1"/>
        <c:smooth val="0"/>
        <c:axId val="46413312"/>
        <c:axId val="46415232"/>
      </c:lineChart>
      <c:catAx>
        <c:axId val="46413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415232"/>
        <c:crosses val="autoZero"/>
        <c:auto val="1"/>
        <c:lblAlgn val="ctr"/>
        <c:lblOffset val="100"/>
        <c:tickLblSkip val="1"/>
        <c:tickMarkSkip val="1"/>
        <c:noMultiLvlLbl val="0"/>
      </c:catAx>
      <c:valAx>
        <c:axId val="46415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413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瑞穂町後期高齢者医療特別会計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0.06</c:v>
                </c:pt>
                <c:pt idx="2">
                  <c:v>#N/A</c:v>
                </c:pt>
                <c:pt idx="3">
                  <c:v>7.0000000000000007E-2</c:v>
                </c:pt>
                <c:pt idx="4">
                  <c:v>#N/A</c:v>
                </c:pt>
                <c:pt idx="5">
                  <c:v>0.06</c:v>
                </c:pt>
                <c:pt idx="6">
                  <c:v>#N/A</c:v>
                </c:pt>
                <c:pt idx="7">
                  <c:v>0.09</c:v>
                </c:pt>
                <c:pt idx="8">
                  <c:v>#N/A</c:v>
                </c:pt>
                <c:pt idx="9">
                  <c:v>0.18</c:v>
                </c:pt>
              </c:numCache>
            </c:numRef>
          </c:val>
        </c:ser>
        <c:ser>
          <c:idx val="5"/>
          <c:order val="5"/>
          <c:tx>
            <c:strRef>
              <c:f>データシート!$A$32</c:f>
              <c:strCache>
                <c:ptCount val="1"/>
                <c:pt idx="0">
                  <c:v>瑞穂町下水道事業特別会計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0.33</c:v>
                </c:pt>
                <c:pt idx="2">
                  <c:v>#N/A</c:v>
                </c:pt>
                <c:pt idx="3">
                  <c:v>0.23</c:v>
                </c:pt>
                <c:pt idx="4">
                  <c:v>#N/A</c:v>
                </c:pt>
                <c:pt idx="5">
                  <c:v>0.2</c:v>
                </c:pt>
                <c:pt idx="6">
                  <c:v>#N/A</c:v>
                </c:pt>
                <c:pt idx="7">
                  <c:v>0.27</c:v>
                </c:pt>
                <c:pt idx="8">
                  <c:v>#N/A</c:v>
                </c:pt>
                <c:pt idx="9">
                  <c:v>0.37</c:v>
                </c:pt>
              </c:numCache>
            </c:numRef>
          </c:val>
        </c:ser>
        <c:ser>
          <c:idx val="6"/>
          <c:order val="6"/>
          <c:tx>
            <c:strRef>
              <c:f>データシート!$A$33</c:f>
              <c:strCache>
                <c:ptCount val="1"/>
                <c:pt idx="0">
                  <c:v>瑞穂町国民健康保険特別会計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0.95</c:v>
                </c:pt>
                <c:pt idx="2">
                  <c:v>#N/A</c:v>
                </c:pt>
                <c:pt idx="3">
                  <c:v>0.8</c:v>
                </c:pt>
                <c:pt idx="4">
                  <c:v>#N/A</c:v>
                </c:pt>
                <c:pt idx="5">
                  <c:v>1.33</c:v>
                </c:pt>
                <c:pt idx="6">
                  <c:v>#N/A</c:v>
                </c:pt>
                <c:pt idx="7">
                  <c:v>1.04</c:v>
                </c:pt>
                <c:pt idx="8">
                  <c:v>#N/A</c:v>
                </c:pt>
                <c:pt idx="9">
                  <c:v>0.39</c:v>
                </c:pt>
              </c:numCache>
            </c:numRef>
          </c:val>
        </c:ser>
        <c:ser>
          <c:idx val="7"/>
          <c:order val="7"/>
          <c:tx>
            <c:strRef>
              <c:f>データシート!$A$34</c:f>
              <c:strCache>
                <c:ptCount val="1"/>
                <c:pt idx="0">
                  <c:v>瑞穂町介護保険特別会計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0.22</c:v>
                </c:pt>
                <c:pt idx="2">
                  <c:v>#N/A</c:v>
                </c:pt>
                <c:pt idx="3">
                  <c:v>0.43</c:v>
                </c:pt>
                <c:pt idx="4">
                  <c:v>#N/A</c:v>
                </c:pt>
                <c:pt idx="5">
                  <c:v>0.34</c:v>
                </c:pt>
                <c:pt idx="6">
                  <c:v>#N/A</c:v>
                </c:pt>
                <c:pt idx="7">
                  <c:v>0.04</c:v>
                </c:pt>
                <c:pt idx="8">
                  <c:v>#N/A</c:v>
                </c:pt>
                <c:pt idx="9">
                  <c:v>0.4</c:v>
                </c:pt>
              </c:numCache>
            </c:numRef>
          </c:val>
        </c:ser>
        <c:ser>
          <c:idx val="8"/>
          <c:order val="8"/>
          <c:tx>
            <c:strRef>
              <c:f>データシート!$A$35</c:f>
              <c:strCache>
                <c:ptCount val="1"/>
                <c:pt idx="0">
                  <c:v>福生都市計画瑞穂町箱根ケ崎駅西土地区画整理事業特別会計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0.24</c:v>
                </c:pt>
                <c:pt idx="2">
                  <c:v>#N/A</c:v>
                </c:pt>
                <c:pt idx="3">
                  <c:v>0.78</c:v>
                </c:pt>
                <c:pt idx="4">
                  <c:v>#N/A</c:v>
                </c:pt>
                <c:pt idx="5">
                  <c:v>0.23</c:v>
                </c:pt>
                <c:pt idx="6">
                  <c:v>#N/A</c:v>
                </c:pt>
                <c:pt idx="7">
                  <c:v>0.8</c:v>
                </c:pt>
                <c:pt idx="8">
                  <c:v>#N/A</c:v>
                </c:pt>
                <c:pt idx="9">
                  <c:v>1.03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5.98</c:v>
                </c:pt>
                <c:pt idx="2">
                  <c:v>#N/A</c:v>
                </c:pt>
                <c:pt idx="3">
                  <c:v>6.53</c:v>
                </c:pt>
                <c:pt idx="4">
                  <c:v>#N/A</c:v>
                </c:pt>
                <c:pt idx="5">
                  <c:v>5.24</c:v>
                </c:pt>
                <c:pt idx="6">
                  <c:v>#N/A</c:v>
                </c:pt>
                <c:pt idx="7">
                  <c:v>3.95</c:v>
                </c:pt>
                <c:pt idx="8">
                  <c:v>#N/A</c:v>
                </c:pt>
                <c:pt idx="9">
                  <c:v>3.71</c:v>
                </c:pt>
              </c:numCache>
            </c:numRef>
          </c:val>
        </c:ser>
        <c:dLbls>
          <c:showLegendKey val="0"/>
          <c:showVal val="0"/>
          <c:showCatName val="0"/>
          <c:showSerName val="0"/>
          <c:showPercent val="0"/>
          <c:showBubbleSize val="0"/>
        </c:dLbls>
        <c:gapWidth val="150"/>
        <c:overlap val="100"/>
        <c:axId val="29539328"/>
        <c:axId val="29541120"/>
      </c:barChart>
      <c:catAx>
        <c:axId val="29539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541120"/>
        <c:crosses val="autoZero"/>
        <c:auto val="1"/>
        <c:lblAlgn val="ctr"/>
        <c:lblOffset val="100"/>
        <c:tickLblSkip val="1"/>
        <c:tickMarkSkip val="1"/>
        <c:noMultiLvlLbl val="0"/>
      </c:catAx>
      <c:valAx>
        <c:axId val="29541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5393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1090</c:v>
                </c:pt>
                <c:pt idx="5">
                  <c:v>980</c:v>
                </c:pt>
                <c:pt idx="8">
                  <c:v>938</c:v>
                </c:pt>
                <c:pt idx="11">
                  <c:v>910</c:v>
                </c:pt>
                <c:pt idx="14">
                  <c:v>819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11</c:v>
                </c:pt>
                <c:pt idx="3">
                  <c:v>3</c:v>
                </c:pt>
                <c:pt idx="6">
                  <c:v>2</c:v>
                </c:pt>
                <c:pt idx="9">
                  <c:v>2</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346</c:v>
                </c:pt>
                <c:pt idx="3">
                  <c:v>262</c:v>
                </c:pt>
                <c:pt idx="6">
                  <c:v>172</c:v>
                </c:pt>
                <c:pt idx="9">
                  <c:v>115</c:v>
                </c:pt>
                <c:pt idx="12">
                  <c:v>119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266</c:v>
                </c:pt>
                <c:pt idx="3">
                  <c:v>256</c:v>
                </c:pt>
                <c:pt idx="6">
                  <c:v>219</c:v>
                </c:pt>
                <c:pt idx="9">
                  <c:v>195</c:v>
                </c:pt>
                <c:pt idx="12">
                  <c:v>195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419</c:v>
                </c:pt>
                <c:pt idx="3">
                  <c:v>438</c:v>
                </c:pt>
                <c:pt idx="6">
                  <c:v>474</c:v>
                </c:pt>
                <c:pt idx="9">
                  <c:v>486</c:v>
                </c:pt>
                <c:pt idx="12">
                  <c:v>519</c:v>
                </c:pt>
              </c:numCache>
            </c:numRef>
          </c:val>
        </c:ser>
        <c:dLbls>
          <c:showLegendKey val="0"/>
          <c:showVal val="0"/>
          <c:showCatName val="0"/>
          <c:showSerName val="0"/>
          <c:showPercent val="0"/>
          <c:showBubbleSize val="0"/>
        </c:dLbls>
        <c:gapWidth val="100"/>
        <c:overlap val="100"/>
        <c:axId val="46458752"/>
        <c:axId val="132177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-48</c:v>
                </c:pt>
                <c:pt idx="2">
                  <c:v>#N/A</c:v>
                </c:pt>
                <c:pt idx="3">
                  <c:v>#N/A</c:v>
                </c:pt>
                <c:pt idx="4">
                  <c:v>-21</c:v>
                </c:pt>
                <c:pt idx="5">
                  <c:v>#N/A</c:v>
                </c:pt>
                <c:pt idx="6">
                  <c:v>#N/A</c:v>
                </c:pt>
                <c:pt idx="7">
                  <c:v>-71</c:v>
                </c:pt>
                <c:pt idx="8">
                  <c:v>#N/A</c:v>
                </c:pt>
                <c:pt idx="9">
                  <c:v>#N/A</c:v>
                </c:pt>
                <c:pt idx="10">
                  <c:v>-112</c:v>
                </c:pt>
                <c:pt idx="11">
                  <c:v>#N/A</c:v>
                </c:pt>
                <c:pt idx="12">
                  <c:v>#N/A</c:v>
                </c:pt>
                <c:pt idx="13">
                  <c:v>16</c:v>
                </c:pt>
                <c:pt idx="14">
                  <c:v>#N/A</c:v>
                </c:pt>
              </c:numCache>
            </c:numRef>
          </c:val>
          <c:smooth val="0"/>
        </c:ser>
        <c:dLbls>
          <c:showLegendKey val="0"/>
          <c:showVal val="0"/>
          <c:showCatName val="0"/>
          <c:showSerName val="0"/>
          <c:showPercent val="0"/>
          <c:showBubbleSize val="0"/>
        </c:dLbls>
        <c:marker val="1"/>
        <c:smooth val="0"/>
        <c:axId val="46458752"/>
        <c:axId val="132177920"/>
      </c:lineChart>
      <c:catAx>
        <c:axId val="46458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2177920"/>
        <c:crosses val="autoZero"/>
        <c:auto val="1"/>
        <c:lblAlgn val="ctr"/>
        <c:lblOffset val="100"/>
        <c:tickLblSkip val="1"/>
        <c:tickMarkSkip val="1"/>
        <c:noMultiLvlLbl val="0"/>
      </c:catAx>
      <c:valAx>
        <c:axId val="132177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458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6805</c:v>
                </c:pt>
                <c:pt idx="5">
                  <c:v>6585</c:v>
                </c:pt>
                <c:pt idx="8">
                  <c:v>6362</c:v>
                </c:pt>
                <c:pt idx="11">
                  <c:v>5925</c:v>
                </c:pt>
                <c:pt idx="14">
                  <c:v>5525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4146</c:v>
                </c:pt>
                <c:pt idx="5">
                  <c:v>3490</c:v>
                </c:pt>
                <c:pt idx="8">
                  <c:v>3560</c:v>
                </c:pt>
                <c:pt idx="11">
                  <c:v>3238</c:v>
                </c:pt>
                <c:pt idx="14">
                  <c:v>3212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9446</c:v>
                </c:pt>
                <c:pt idx="5">
                  <c:v>9288</c:v>
                </c:pt>
                <c:pt idx="8">
                  <c:v>8353</c:v>
                </c:pt>
                <c:pt idx="11">
                  <c:v>7858</c:v>
                </c:pt>
                <c:pt idx="14">
                  <c:v>7675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1837</c:v>
                </c:pt>
                <c:pt idx="3">
                  <c:v>1789</c:v>
                </c:pt>
                <c:pt idx="6">
                  <c:v>1740</c:v>
                </c:pt>
                <c:pt idx="9">
                  <c:v>1711</c:v>
                </c:pt>
                <c:pt idx="12">
                  <c:v>1649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1858</c:v>
                </c:pt>
                <c:pt idx="3">
                  <c:v>1625</c:v>
                </c:pt>
                <c:pt idx="6">
                  <c:v>1568</c:v>
                </c:pt>
                <c:pt idx="9">
                  <c:v>1518</c:v>
                </c:pt>
                <c:pt idx="12">
                  <c:v>1573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2155</c:v>
                </c:pt>
                <c:pt idx="3">
                  <c:v>2053</c:v>
                </c:pt>
                <c:pt idx="6">
                  <c:v>1982</c:v>
                </c:pt>
                <c:pt idx="9">
                  <c:v>1883</c:v>
                </c:pt>
                <c:pt idx="12">
                  <c:v>1831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705</c:v>
                </c:pt>
                <c:pt idx="3">
                  <c:v>705</c:v>
                </c:pt>
                <c:pt idx="6">
                  <c:v>705</c:v>
                </c:pt>
                <c:pt idx="9">
                  <c:v>889</c:v>
                </c:pt>
                <c:pt idx="12">
                  <c:v>778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5823</c:v>
                </c:pt>
                <c:pt idx="3">
                  <c:v>5990</c:v>
                </c:pt>
                <c:pt idx="6">
                  <c:v>6104</c:v>
                </c:pt>
                <c:pt idx="9">
                  <c:v>5864</c:v>
                </c:pt>
                <c:pt idx="12">
                  <c:v>5724</c:v>
                </c:pt>
              </c:numCache>
            </c:numRef>
          </c:val>
        </c:ser>
        <c:dLbls>
          <c:showLegendKey val="0"/>
          <c:showVal val="0"/>
          <c:showCatName val="0"/>
          <c:showSerName val="0"/>
          <c:showPercent val="0"/>
          <c:showBubbleSize val="0"/>
        </c:dLbls>
        <c:gapWidth val="100"/>
        <c:overlap val="100"/>
        <c:axId val="30057984"/>
        <c:axId val="30059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30057984"/>
        <c:axId val="30059904"/>
      </c:lineChart>
      <c:catAx>
        <c:axId val="30057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059904"/>
        <c:crosses val="autoZero"/>
        <c:auto val="1"/>
        <c:lblAlgn val="ctr"/>
        <c:lblOffset val="100"/>
        <c:tickLblSkip val="1"/>
        <c:tickMarkSkip val="1"/>
        <c:noMultiLvlLbl val="0"/>
      </c:catAx>
      <c:valAx>
        <c:axId val="30059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057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55.7</c:v>
                </c:pt>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52.8</c:v>
                </c:pt>
              </c:numCache>
            </c:numRef>
          </c:xVal>
          <c:yVal>
            <c:numRef>
              <c:f>公会計指標分析・財政指標組合せ分析表!$K$55:$O$55</c:f>
              <c:numCache>
                <c:formatCode>#,##0.0;"▲ "#,##0.0</c:formatCode>
                <c:ptCount val="5"/>
                <c:pt idx="4">
                  <c:v>13</c:v>
                </c:pt>
              </c:numCache>
            </c:numRef>
          </c:yVal>
          <c:smooth val="0"/>
        </c:ser>
        <c:dLbls>
          <c:showLegendKey val="0"/>
          <c:showVal val="0"/>
          <c:showCatName val="0"/>
          <c:showSerName val="0"/>
          <c:showPercent val="0"/>
          <c:showBubbleSize val="0"/>
        </c:dLbls>
        <c:axId val="29816320"/>
        <c:axId val="29818240"/>
      </c:scatterChart>
      <c:valAx>
        <c:axId val="29816320"/>
        <c:scaling>
          <c:orientation val="minMax"/>
          <c:max val="63.4"/>
          <c:min val="42.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818240"/>
        <c:crosses val="autoZero"/>
        <c:crossBetween val="midCat"/>
      </c:valAx>
      <c:valAx>
        <c:axId val="29818240"/>
        <c:scaling>
          <c:orientation val="minMax"/>
          <c:max val="15.6"/>
          <c:min val="1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8163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1.3</c:v>
                </c:pt>
                <c:pt idx="1">
                  <c:v>0.3</c:v>
                </c:pt>
                <c:pt idx="2">
                  <c:v>-0.7</c:v>
                </c:pt>
                <c:pt idx="3">
                  <c:v>-1.1000000000000001</c:v>
                </c:pt>
                <c:pt idx="4">
                  <c:v>-0.9</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29278976"/>
        <c:axId val="29280896"/>
      </c:scatterChart>
      <c:valAx>
        <c:axId val="29278976"/>
        <c:scaling>
          <c:orientation val="minMax"/>
          <c:max val="10.4"/>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280896"/>
        <c:crosses val="autoZero"/>
        <c:crossBetween val="midCat"/>
      </c:valAx>
      <c:valAx>
        <c:axId val="29280896"/>
        <c:scaling>
          <c:orientation val="minMax"/>
          <c:max val="45"/>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2789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公営企業債（下水道事業）</a:t>
          </a:r>
          <a:r>
            <a:rPr kumimoji="1" lang="ja-JP" altLang="en-US" sz="1100">
              <a:solidFill>
                <a:schemeClr val="dk1"/>
              </a:solidFill>
              <a:effectLst/>
              <a:latin typeface="+mn-lt"/>
              <a:ea typeface="+mn-ea"/>
              <a:cs typeface="+mn-cs"/>
            </a:rPr>
            <a:t>の元利償還金に対する繰入金</a:t>
          </a:r>
          <a:r>
            <a:rPr kumimoji="1" lang="ja-JP" altLang="ja-JP" sz="1100">
              <a:solidFill>
                <a:schemeClr val="dk1"/>
              </a:solidFill>
              <a:effectLst/>
              <a:latin typeface="+mn-lt"/>
              <a:ea typeface="+mn-ea"/>
              <a:cs typeface="+mn-cs"/>
            </a:rPr>
            <a:t>については、毎年度起債しているものの近年の低利率の影響により、減少</a:t>
          </a:r>
          <a:r>
            <a:rPr kumimoji="1" lang="ja-JP" altLang="en-US" sz="1100">
              <a:solidFill>
                <a:schemeClr val="dk1"/>
              </a:solidFill>
              <a:effectLst/>
              <a:latin typeface="+mn-lt"/>
              <a:ea typeface="+mn-ea"/>
              <a:cs typeface="+mn-cs"/>
            </a:rPr>
            <a:t>傾向となっています。</a:t>
          </a:r>
          <a:r>
            <a:rPr kumimoji="1" lang="ja-JP" altLang="ja-JP" sz="1100">
              <a:solidFill>
                <a:schemeClr val="dk1"/>
              </a:solidFill>
              <a:effectLst/>
              <a:latin typeface="+mn-lt"/>
              <a:ea typeface="+mn-ea"/>
              <a:cs typeface="+mn-cs"/>
            </a:rPr>
            <a:t>また、組合</a:t>
          </a:r>
          <a:r>
            <a:rPr kumimoji="1" lang="ja-JP" altLang="en-US" sz="1100">
              <a:solidFill>
                <a:schemeClr val="dk1"/>
              </a:solidFill>
              <a:effectLst/>
              <a:latin typeface="+mn-lt"/>
              <a:ea typeface="+mn-ea"/>
              <a:cs typeface="+mn-cs"/>
            </a:rPr>
            <a:t>等が起こした地方債の元利償還金等に対する負担金等についても</a:t>
          </a:r>
          <a:r>
            <a:rPr kumimoji="1" lang="ja-JP" altLang="ja-JP" sz="1100">
              <a:solidFill>
                <a:schemeClr val="dk1"/>
              </a:solidFill>
              <a:effectLst/>
              <a:latin typeface="+mn-lt"/>
              <a:ea typeface="+mn-ea"/>
              <a:cs typeface="+mn-cs"/>
            </a:rPr>
            <a:t>、償還が順調に進み減少</a:t>
          </a:r>
          <a:r>
            <a:rPr kumimoji="1" lang="ja-JP" altLang="en-US" sz="1100">
              <a:solidFill>
                <a:schemeClr val="dk1"/>
              </a:solidFill>
              <a:effectLst/>
              <a:latin typeface="+mn-lt"/>
              <a:ea typeface="+mn-ea"/>
              <a:cs typeface="+mn-cs"/>
            </a:rPr>
            <a:t>傾向となっています。一方</a:t>
          </a:r>
          <a:r>
            <a:rPr kumimoji="1" lang="ja-JP" altLang="ja-JP" sz="1100">
              <a:solidFill>
                <a:schemeClr val="dk1"/>
              </a:solidFill>
              <a:effectLst/>
              <a:latin typeface="+mn-lt"/>
              <a:ea typeface="+mn-ea"/>
              <a:cs typeface="+mn-cs"/>
            </a:rPr>
            <a:t>、普通会計の元利償還金は、平成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年度に起債した臨時財政対策債及び</a:t>
          </a:r>
          <a:r>
            <a:rPr kumimoji="1" lang="ja-JP" altLang="en-US" sz="1100">
              <a:solidFill>
                <a:schemeClr val="dk1"/>
              </a:solidFill>
              <a:effectLst/>
              <a:latin typeface="+mn-lt"/>
              <a:ea typeface="+mn-ea"/>
              <a:cs typeface="+mn-cs"/>
            </a:rPr>
            <a:t>箱根ケ崎</a:t>
          </a:r>
          <a:r>
            <a:rPr kumimoji="1" lang="ja-JP" altLang="ja-JP" sz="1100">
              <a:solidFill>
                <a:schemeClr val="dk1"/>
              </a:solidFill>
              <a:effectLst/>
              <a:latin typeface="+mn-lt"/>
              <a:ea typeface="+mn-ea"/>
              <a:cs typeface="+mn-cs"/>
            </a:rPr>
            <a:t>駅西土地区画整理事業債の償還開始に伴い、前年度比で</a:t>
          </a:r>
          <a:r>
            <a:rPr kumimoji="1" lang="ja-JP" altLang="en-US" sz="1100">
              <a:solidFill>
                <a:schemeClr val="dk1"/>
              </a:solidFill>
              <a:effectLst/>
              <a:latin typeface="+mn-lt"/>
              <a:ea typeface="+mn-ea"/>
              <a:cs typeface="+mn-cs"/>
            </a:rPr>
            <a:t>増加しており、元利償還金全体では前年度比で増加しました。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基準財政需要額算入公債費等については、基準財政需要額に算入される地方債を起債していないことから減少傾向にあります。平成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年度までは元利償還金等の額を上回っていたことにより、実質公債費比率（分子）はマイナス値となっていましたが、平成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年度決算では逆転しプラス値となりました。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地方債に依存しない財政運営と、元利償還金の経年推移を見据えた地方債管理に努めます。</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将来負担額については、</a:t>
          </a:r>
          <a:r>
            <a:rPr kumimoji="1" lang="ja-JP" altLang="en-US" sz="1100">
              <a:solidFill>
                <a:schemeClr val="dk1"/>
              </a:solidFill>
              <a:effectLst/>
              <a:latin typeface="+mn-lt"/>
              <a:ea typeface="+mn-ea"/>
              <a:cs typeface="+mn-cs"/>
            </a:rPr>
            <a:t>土地開発</a:t>
          </a:r>
          <a:r>
            <a:rPr kumimoji="1" lang="ja-JP" altLang="ja-JP" sz="1100">
              <a:solidFill>
                <a:schemeClr val="dk1"/>
              </a:solidFill>
              <a:effectLst/>
              <a:latin typeface="+mn-lt"/>
              <a:ea typeface="+mn-ea"/>
              <a:cs typeface="+mn-cs"/>
            </a:rPr>
            <a:t>公社からの石畑災害対策用地の買戻しに伴い、債務負担行為に基づく支出予定額が約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1,100</a:t>
          </a:r>
          <a:r>
            <a:rPr kumimoji="1" lang="ja-JP" altLang="ja-JP" sz="1100">
              <a:solidFill>
                <a:schemeClr val="dk1"/>
              </a:solidFill>
              <a:effectLst/>
              <a:latin typeface="+mn-lt"/>
              <a:ea typeface="+mn-ea"/>
              <a:cs typeface="+mn-cs"/>
            </a:rPr>
            <a:t>万円減少しました。また、地方債の現在高についても、平成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年度に新たに起債した地方債（</a:t>
          </a:r>
          <a:r>
            <a:rPr kumimoji="1" lang="ja-JP" altLang="en-US" sz="1100">
              <a:solidFill>
                <a:schemeClr val="dk1"/>
              </a:solidFill>
              <a:effectLst/>
              <a:latin typeface="+mn-lt"/>
              <a:ea typeface="+mn-ea"/>
              <a:cs typeface="+mn-cs"/>
            </a:rPr>
            <a:t>箱根ケ崎</a:t>
          </a:r>
          <a:r>
            <a:rPr kumimoji="1" lang="ja-JP" altLang="ja-JP" sz="1100">
              <a:solidFill>
                <a:schemeClr val="dk1"/>
              </a:solidFill>
              <a:effectLst/>
              <a:latin typeface="+mn-lt"/>
              <a:ea typeface="+mn-ea"/>
              <a:cs typeface="+mn-cs"/>
            </a:rPr>
            <a:t>駅西土地区画整理事業債）はあるものの、順調に償還が進んでることにより約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万円減小しました。さらに、下水道事業会計の地方債償還額うち一般会計繰出見込額、退職手当負担見込額についても減少しており、将来負担額全体で約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万円減少しました。</a:t>
          </a:r>
          <a:endParaRPr lang="ja-JP" altLang="ja-JP" sz="1400">
            <a:effectLst/>
          </a:endParaRPr>
        </a:p>
        <a:p>
          <a:r>
            <a:rPr kumimoji="1" lang="ja-JP" altLang="ja-JP" sz="1100">
              <a:solidFill>
                <a:schemeClr val="dk1"/>
              </a:solidFill>
              <a:effectLst/>
              <a:latin typeface="+mn-lt"/>
              <a:ea typeface="+mn-ea"/>
              <a:cs typeface="+mn-cs"/>
            </a:rPr>
            <a:t>　一方、充当可能財源については、平成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年度と比較し財政調整基金の取り崩し額が増額となったことにより、基金残高が約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8,300</a:t>
          </a:r>
          <a:r>
            <a:rPr kumimoji="1" lang="ja-JP" altLang="ja-JP" sz="1100">
              <a:solidFill>
                <a:schemeClr val="dk1"/>
              </a:solidFill>
              <a:effectLst/>
              <a:latin typeface="+mn-lt"/>
              <a:ea typeface="+mn-ea"/>
              <a:cs typeface="+mn-cs"/>
            </a:rPr>
            <a:t>万円の減額となりました。また、充当可能歳入が約</a:t>
          </a:r>
          <a:r>
            <a:rPr kumimoji="1" lang="en-US" altLang="ja-JP" sz="1100">
              <a:solidFill>
                <a:schemeClr val="dk1"/>
              </a:solidFill>
              <a:effectLst/>
              <a:latin typeface="+mn-lt"/>
              <a:ea typeface="+mn-ea"/>
              <a:cs typeface="+mn-cs"/>
            </a:rPr>
            <a:t>2,600</a:t>
          </a:r>
          <a:r>
            <a:rPr kumimoji="1" lang="ja-JP" altLang="ja-JP" sz="1100">
              <a:solidFill>
                <a:schemeClr val="dk1"/>
              </a:solidFill>
              <a:effectLst/>
              <a:latin typeface="+mn-lt"/>
              <a:ea typeface="+mn-ea"/>
              <a:cs typeface="+mn-cs"/>
            </a:rPr>
            <a:t>万円、基準財政需要額算入見込額についても約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億円の減額となり、充当可能財源全体では約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900</a:t>
          </a:r>
          <a:r>
            <a:rPr kumimoji="1" lang="ja-JP" altLang="ja-JP" sz="1100">
              <a:solidFill>
                <a:schemeClr val="dk1"/>
              </a:solidFill>
              <a:effectLst/>
              <a:latin typeface="+mn-lt"/>
              <a:ea typeface="+mn-ea"/>
              <a:cs typeface="+mn-cs"/>
            </a:rPr>
            <a:t>万円減少しました。将来負担額は改善したものの、それ以上に充当可能財源の減額の影響が大きく、将来負担比率</a:t>
          </a:r>
          <a:r>
            <a:rPr kumimoji="1" lang="ja-JP" altLang="en-US" sz="1100">
              <a:solidFill>
                <a:schemeClr val="dk1"/>
              </a:solidFill>
              <a:effectLst/>
              <a:latin typeface="+mn-lt"/>
              <a:ea typeface="+mn-ea"/>
              <a:cs typeface="+mn-cs"/>
            </a:rPr>
            <a:t>の分子は</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9,800</a:t>
          </a:r>
          <a:r>
            <a:rPr kumimoji="1" lang="ja-JP" altLang="en-US" sz="1100">
              <a:solidFill>
                <a:schemeClr val="dk1"/>
              </a:solidFill>
              <a:effectLst/>
              <a:latin typeface="+mn-lt"/>
              <a:ea typeface="+mn-ea"/>
              <a:cs typeface="+mn-cs"/>
            </a:rPr>
            <a:t>万円増加しました。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今後も将来負担を高めることのないよう、地方債に依存しない計画的な事業実施に努めます。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東京都瑞穂町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7" name="正方形/長方形 16"/>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33,905
33,268
16.85
13,812,385
13,413,146
331,016
6,959,984
5,723,851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5" name="正方形/長方形 24"/>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6" name="角丸四角形 25"/>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7" name="正方形/長方形 26"/>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8" name="正方形/長方形 27"/>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9" name="正方形/長方形 28"/>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30" name="直線コネクタ 29"/>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31" name="円/楕円 30"/>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32" name="フローチャート : 判断 31"/>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3" name="直線コネクタ 32"/>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4" name="直線コネクタ 33"/>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5" name="直線コネクタ 34"/>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6" name="直線コネクタ 35"/>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40" name="テキスト ボックス 3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[ 55.7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51" name="正方形/長方形 5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3" name="テキスト ボックス 5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全国平均、類似団体内平均より若干上回りますが、東京都平均と比較すると下回っています。引き続き、建物や設備の性能や機能を良好な状態を保つため、基本方針を踏まえ建物の点検・診断を行い、維持管理に必要な改修や設備の更新を行う必要があります。</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8" name="テキスト ボックス 57"/>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0" name="テキスト ボックス 59"/>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2" name="テキスト ボックス 61"/>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4" name="テキスト ボックス 63"/>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6" name="テキスト ボックス 65"/>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8" name="テキスト ボックス 67"/>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0" name="テキスト ボックス 6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124460</xdr:rowOff>
    </xdr:from>
    <xdr:to>
      <xdr:col>3</xdr:col>
      <xdr:colOff>1170940</xdr:colOff>
      <xdr:row>34</xdr:row>
      <xdr:rowOff>72934</xdr:rowOff>
    </xdr:to>
    <xdr:cxnSp macro="">
      <xdr:nvCxnSpPr>
        <xdr:cNvPr id="72" name="直線コネクタ 71"/>
        <xdr:cNvCxnSpPr/>
      </xdr:nvCxnSpPr>
      <xdr:spPr>
        <a:xfrm flipV="1">
          <a:off x="4760595" y="5363210"/>
          <a:ext cx="1270" cy="1320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76761</xdr:rowOff>
    </xdr:from>
    <xdr:ext cx="405111" cy="259045"/>
    <xdr:sp macro="" textlink="">
      <xdr:nvSpPr>
        <xdr:cNvPr id="73" name="有形固定資産減価償却率最小値テキスト"/>
        <xdr:cNvSpPr txBox="1"/>
      </xdr:nvSpPr>
      <xdr:spPr>
        <a:xfrm>
          <a:off x="4813300"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a:t>
          </a:r>
          <a:endParaRPr kumimoji="1" lang="ja-JP" altLang="en-US" sz="1000" b="1">
            <a:latin typeface="ＭＳ Ｐゴシック"/>
          </a:endParaRPr>
        </a:p>
      </xdr:txBody>
    </xdr:sp>
    <xdr:clientData/>
  </xdr:oneCellAnchor>
  <xdr:twoCellAnchor>
    <xdr:from>
      <xdr:col>3</xdr:col>
      <xdr:colOff>1082675</xdr:colOff>
      <xdr:row>34</xdr:row>
      <xdr:rowOff>72934</xdr:rowOff>
    </xdr:from>
    <xdr:to>
      <xdr:col>3</xdr:col>
      <xdr:colOff>1260475</xdr:colOff>
      <xdr:row>34</xdr:row>
      <xdr:rowOff>72934</xdr:rowOff>
    </xdr:to>
    <xdr:cxnSp macro="">
      <xdr:nvCxnSpPr>
        <xdr:cNvPr id="74" name="直線コネクタ 73"/>
        <xdr:cNvCxnSpPr/>
      </xdr:nvCxnSpPr>
      <xdr:spPr>
        <a:xfrm>
          <a:off x="4673600" y="668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71137</xdr:rowOff>
    </xdr:from>
    <xdr:ext cx="405111" cy="259045"/>
    <xdr:sp macro="" textlink="">
      <xdr:nvSpPr>
        <xdr:cNvPr id="75"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a:t>
          </a:r>
          <a:endParaRPr kumimoji="1" lang="ja-JP" altLang="en-US" sz="1000" b="1">
            <a:latin typeface="ＭＳ Ｐゴシック"/>
          </a:endParaRPr>
        </a:p>
      </xdr:txBody>
    </xdr:sp>
    <xdr:clientData/>
  </xdr:oneCellAnchor>
  <xdr:twoCellAnchor>
    <xdr:from>
      <xdr:col>3</xdr:col>
      <xdr:colOff>1082675</xdr:colOff>
      <xdr:row>26</xdr:row>
      <xdr:rowOff>124460</xdr:rowOff>
    </xdr:from>
    <xdr:to>
      <xdr:col>3</xdr:col>
      <xdr:colOff>1260475</xdr:colOff>
      <xdr:row>26</xdr:row>
      <xdr:rowOff>124460</xdr:rowOff>
    </xdr:to>
    <xdr:cxnSp macro="">
      <xdr:nvCxnSpPr>
        <xdr:cNvPr id="76" name="直線コネクタ 75"/>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103431</xdr:rowOff>
    </xdr:from>
    <xdr:ext cx="405111" cy="259045"/>
    <xdr:sp macro="" textlink="">
      <xdr:nvSpPr>
        <xdr:cNvPr id="77" name="有形固定資産減価償却率平均値テキスト"/>
        <xdr:cNvSpPr txBox="1"/>
      </xdr:nvSpPr>
      <xdr:spPr>
        <a:xfrm>
          <a:off x="4813300" y="60279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125004</xdr:rowOff>
    </xdr:from>
    <xdr:to>
      <xdr:col>3</xdr:col>
      <xdr:colOff>1222375</xdr:colOff>
      <xdr:row>31</xdr:row>
      <xdr:rowOff>55154</xdr:rowOff>
    </xdr:to>
    <xdr:sp macro="" textlink="">
      <xdr:nvSpPr>
        <xdr:cNvPr id="78" name="フローチャート : 判断 77"/>
        <xdr:cNvSpPr/>
      </xdr:nvSpPr>
      <xdr:spPr>
        <a:xfrm>
          <a:off x="47117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30</xdr:row>
      <xdr:rowOff>35560</xdr:rowOff>
    </xdr:from>
    <xdr:to>
      <xdr:col>3</xdr:col>
      <xdr:colOff>1222375</xdr:colOff>
      <xdr:row>30</xdr:row>
      <xdr:rowOff>137160</xdr:rowOff>
    </xdr:to>
    <xdr:sp macro="" textlink="">
      <xdr:nvSpPr>
        <xdr:cNvPr id="84" name="円/楕円 83"/>
        <xdr:cNvSpPr/>
      </xdr:nvSpPr>
      <xdr:spPr>
        <a:xfrm>
          <a:off x="47117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58437</xdr:rowOff>
    </xdr:from>
    <xdr:ext cx="405111" cy="259045"/>
    <xdr:sp macro="" textlink="">
      <xdr:nvSpPr>
        <xdr:cNvPr id="85" name="有形固定資産減価償却率該当値テキスト"/>
        <xdr:cNvSpPr txBox="1"/>
      </xdr:nvSpPr>
      <xdr:spPr>
        <a:xfrm>
          <a:off x="4813300" y="581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4" name="正方形/長方形 9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6" name="テキスト ボックス 9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7" name="正方形/長方形 9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8" name="正方形/長方形 9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9" name="正方形/長方形 9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0" name="テキスト ボックス 9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1" name="テキスト ボックス 10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2" name="テキスト ボックス 10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3" name="テキスト ボックス 10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東京都瑞穂町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33,905
33,268
16.85
13,812,385
13,413,146
331,016
6,959,984
5,723,851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41</xdr:row>
      <xdr:rowOff>19050</xdr:rowOff>
    </xdr:to>
    <xdr:cxnSp macro="">
      <xdr:nvCxnSpPr>
        <xdr:cNvPr id="57" name="直線コネクタ 56"/>
        <xdr:cNvCxnSpPr/>
      </xdr:nvCxnSpPr>
      <xdr:spPr>
        <a:xfrm flipV="1">
          <a:off x="4634865" y="571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22877</xdr:rowOff>
    </xdr:from>
    <xdr:ext cx="405111" cy="259045"/>
    <xdr:sp macro="" textlink="">
      <xdr:nvSpPr>
        <xdr:cNvPr id="58" name="【道路】&#10;有形固定資産減価償却率最小値テキスト"/>
        <xdr:cNvSpPr txBox="1"/>
      </xdr:nvSpPr>
      <xdr:spPr>
        <a:xfrm>
          <a:off x="47244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6</xdr:col>
      <xdr:colOff>422275</xdr:colOff>
      <xdr:row>41</xdr:row>
      <xdr:rowOff>19050</xdr:rowOff>
    </xdr:from>
    <xdr:to>
      <xdr:col>6</xdr:col>
      <xdr:colOff>600075</xdr:colOff>
      <xdr:row>41</xdr:row>
      <xdr:rowOff>19050</xdr:rowOff>
    </xdr:to>
    <xdr:cxnSp macro="">
      <xdr:nvCxnSpPr>
        <xdr:cNvPr id="59" name="直線コネクタ 58"/>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道路】&#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161942</xdr:rowOff>
    </xdr:from>
    <xdr:ext cx="405111" cy="259045"/>
    <xdr:sp macro="" textlink="">
      <xdr:nvSpPr>
        <xdr:cNvPr id="62" name="【道路】&#10;有形固定資産減価償却率平均値テキスト"/>
        <xdr:cNvSpPr txBox="1"/>
      </xdr:nvSpPr>
      <xdr:spPr>
        <a:xfrm>
          <a:off x="4724400" y="633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12065</xdr:rowOff>
    </xdr:from>
    <xdr:to>
      <xdr:col>6</xdr:col>
      <xdr:colOff>561975</xdr:colOff>
      <xdr:row>37</xdr:row>
      <xdr:rowOff>113665</xdr:rowOff>
    </xdr:to>
    <xdr:sp macro="" textlink="">
      <xdr:nvSpPr>
        <xdr:cNvPr id="63" name="フローチャート : 判断 62"/>
        <xdr:cNvSpPr/>
      </xdr:nvSpPr>
      <xdr:spPr>
        <a:xfrm>
          <a:off x="45847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8255</xdr:rowOff>
    </xdr:from>
    <xdr:to>
      <xdr:col>6</xdr:col>
      <xdr:colOff>561975</xdr:colOff>
      <xdr:row>37</xdr:row>
      <xdr:rowOff>109855</xdr:rowOff>
    </xdr:to>
    <xdr:sp macro="" textlink="">
      <xdr:nvSpPr>
        <xdr:cNvPr id="69" name="円/楕円 68"/>
        <xdr:cNvSpPr/>
      </xdr:nvSpPr>
      <xdr:spPr>
        <a:xfrm>
          <a:off x="4584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31132</xdr:rowOff>
    </xdr:from>
    <xdr:ext cx="405111" cy="259045"/>
    <xdr:sp macro="" textlink="">
      <xdr:nvSpPr>
        <xdr:cNvPr id="70" name="【道路】&#10;有形固定資産減価償却率該当値テキスト"/>
        <xdr:cNvSpPr txBox="1"/>
      </xdr:nvSpPr>
      <xdr:spPr>
        <a:xfrm>
          <a:off x="472440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1"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52151</xdr:rowOff>
    </xdr:from>
    <xdr:to>
      <xdr:col>15</xdr:col>
      <xdr:colOff>180340</xdr:colOff>
      <xdr:row>40</xdr:row>
      <xdr:rowOff>158038</xdr:rowOff>
    </xdr:to>
    <xdr:cxnSp macro="">
      <xdr:nvCxnSpPr>
        <xdr:cNvPr id="92" name="直線コネクタ 91"/>
        <xdr:cNvCxnSpPr/>
      </xdr:nvCxnSpPr>
      <xdr:spPr>
        <a:xfrm flipV="1">
          <a:off x="10476865" y="6052901"/>
          <a:ext cx="0" cy="963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161865</xdr:rowOff>
    </xdr:from>
    <xdr:ext cx="469744" cy="259045"/>
    <xdr:sp macro="" textlink="">
      <xdr:nvSpPr>
        <xdr:cNvPr id="93" name="【道路】&#10;一人当たり延長最小値テキスト"/>
        <xdr:cNvSpPr txBox="1"/>
      </xdr:nvSpPr>
      <xdr:spPr>
        <a:xfrm>
          <a:off x="10566400" y="701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3.210</a:t>
          </a:r>
          <a:endParaRPr kumimoji="1" lang="ja-JP" altLang="en-US" sz="1000" b="1">
            <a:latin typeface="ＭＳ Ｐゴシック"/>
          </a:endParaRPr>
        </a:p>
      </xdr:txBody>
    </xdr:sp>
    <xdr:clientData/>
  </xdr:oneCellAnchor>
  <xdr:twoCellAnchor>
    <xdr:from>
      <xdr:col>15</xdr:col>
      <xdr:colOff>92075</xdr:colOff>
      <xdr:row>40</xdr:row>
      <xdr:rowOff>158038</xdr:rowOff>
    </xdr:from>
    <xdr:to>
      <xdr:col>15</xdr:col>
      <xdr:colOff>269875</xdr:colOff>
      <xdr:row>40</xdr:row>
      <xdr:rowOff>158038</xdr:rowOff>
    </xdr:to>
    <xdr:cxnSp macro="">
      <xdr:nvCxnSpPr>
        <xdr:cNvPr id="94" name="直線コネクタ 93"/>
        <xdr:cNvCxnSpPr/>
      </xdr:nvCxnSpPr>
      <xdr:spPr>
        <a:xfrm>
          <a:off x="10388600" y="701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170278</xdr:rowOff>
    </xdr:from>
    <xdr:ext cx="534377" cy="259045"/>
    <xdr:sp macro="" textlink="">
      <xdr:nvSpPr>
        <xdr:cNvPr id="95" name="【道路】&#10;一人当たり延長最大値テキスト"/>
        <xdr:cNvSpPr txBox="1"/>
      </xdr:nvSpPr>
      <xdr:spPr>
        <a:xfrm>
          <a:off x="10566400" y="582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24.276</a:t>
          </a:r>
          <a:endParaRPr kumimoji="1" lang="ja-JP" altLang="en-US" sz="1000" b="1">
            <a:latin typeface="ＭＳ Ｐゴシック"/>
          </a:endParaRPr>
        </a:p>
      </xdr:txBody>
    </xdr:sp>
    <xdr:clientData/>
  </xdr:oneCellAnchor>
  <xdr:twoCellAnchor>
    <xdr:from>
      <xdr:col>15</xdr:col>
      <xdr:colOff>92075</xdr:colOff>
      <xdr:row>35</xdr:row>
      <xdr:rowOff>52151</xdr:rowOff>
    </xdr:from>
    <xdr:to>
      <xdr:col>15</xdr:col>
      <xdr:colOff>269875</xdr:colOff>
      <xdr:row>35</xdr:row>
      <xdr:rowOff>52151</xdr:rowOff>
    </xdr:to>
    <xdr:cxnSp macro="">
      <xdr:nvCxnSpPr>
        <xdr:cNvPr id="96" name="直線コネクタ 95"/>
        <xdr:cNvCxnSpPr/>
      </xdr:nvCxnSpPr>
      <xdr:spPr>
        <a:xfrm>
          <a:off x="10388600" y="6052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8912</xdr:rowOff>
    </xdr:from>
    <xdr:ext cx="469744" cy="259045"/>
    <xdr:sp macro="" textlink="">
      <xdr:nvSpPr>
        <xdr:cNvPr id="97" name="【道路】&#10;一人当たり延長平均値テキスト"/>
        <xdr:cNvSpPr txBox="1"/>
      </xdr:nvSpPr>
      <xdr:spPr>
        <a:xfrm>
          <a:off x="10566400" y="6524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9.611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157485</xdr:rowOff>
    </xdr:from>
    <xdr:to>
      <xdr:col>15</xdr:col>
      <xdr:colOff>231775</xdr:colOff>
      <xdr:row>39</xdr:row>
      <xdr:rowOff>87635</xdr:rowOff>
    </xdr:to>
    <xdr:sp macro="" textlink="">
      <xdr:nvSpPr>
        <xdr:cNvPr id="98" name="フローチャート : 判断 97"/>
        <xdr:cNvSpPr/>
      </xdr:nvSpPr>
      <xdr:spPr>
        <a:xfrm>
          <a:off x="10426700" y="66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128132</xdr:rowOff>
    </xdr:from>
    <xdr:to>
      <xdr:col>15</xdr:col>
      <xdr:colOff>231775</xdr:colOff>
      <xdr:row>40</xdr:row>
      <xdr:rowOff>58282</xdr:rowOff>
    </xdr:to>
    <xdr:sp macro="" textlink="">
      <xdr:nvSpPr>
        <xdr:cNvPr id="104" name="円/楕円 103"/>
        <xdr:cNvSpPr/>
      </xdr:nvSpPr>
      <xdr:spPr>
        <a:xfrm>
          <a:off x="10426700" y="681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106559</xdr:rowOff>
    </xdr:from>
    <xdr:ext cx="469744" cy="259045"/>
    <xdr:sp macro="" textlink="">
      <xdr:nvSpPr>
        <xdr:cNvPr id="105" name="【道路】&#10;一人当たり延長該当値テキスト"/>
        <xdr:cNvSpPr txBox="1"/>
      </xdr:nvSpPr>
      <xdr:spPr>
        <a:xfrm>
          <a:off x="10566400" y="679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6" name="正方形/長方形 105"/>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3" name="正方形/長方形 112"/>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6" name="直線コネクタ 11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7" name="テキスト ボックス 116"/>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8" name="直線コネクタ 11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9" name="テキスト ボックス 11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0" name="直線コネクタ 11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1" name="テキスト ボックス 12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2" name="直線コネクタ 12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3" name="テキスト ボックス 12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4" name="直線コネクタ 12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5" name="テキスト ボックス 12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6" name="直線コネクタ 12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7" name="テキスト ボックス 12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8"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123825</xdr:rowOff>
    </xdr:from>
    <xdr:to>
      <xdr:col>6</xdr:col>
      <xdr:colOff>510540</xdr:colOff>
      <xdr:row>63</xdr:row>
      <xdr:rowOff>167640</xdr:rowOff>
    </xdr:to>
    <xdr:cxnSp macro="">
      <xdr:nvCxnSpPr>
        <xdr:cNvPr id="129" name="直線コネクタ 128"/>
        <xdr:cNvCxnSpPr/>
      </xdr:nvCxnSpPr>
      <xdr:spPr>
        <a:xfrm flipV="1">
          <a:off x="4634865" y="955357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17</xdr:rowOff>
    </xdr:from>
    <xdr:ext cx="340478" cy="259045"/>
    <xdr:sp macro="" textlink="">
      <xdr:nvSpPr>
        <xdr:cNvPr id="130" name="【橋りょう・トンネル】&#10;有形固定資産減価償却率最小値テキスト"/>
        <xdr:cNvSpPr txBox="1"/>
      </xdr:nvSpPr>
      <xdr:spPr>
        <a:xfrm>
          <a:off x="4724400" y="109728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6</xdr:col>
      <xdr:colOff>422275</xdr:colOff>
      <xdr:row>63</xdr:row>
      <xdr:rowOff>167640</xdr:rowOff>
    </xdr:from>
    <xdr:to>
      <xdr:col>6</xdr:col>
      <xdr:colOff>600075</xdr:colOff>
      <xdr:row>63</xdr:row>
      <xdr:rowOff>167640</xdr:rowOff>
    </xdr:to>
    <xdr:cxnSp macro="">
      <xdr:nvCxnSpPr>
        <xdr:cNvPr id="131" name="直線コネクタ 130"/>
        <xdr:cNvCxnSpPr/>
      </xdr:nvCxnSpPr>
      <xdr:spPr>
        <a:xfrm>
          <a:off x="4546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70502</xdr:rowOff>
    </xdr:from>
    <xdr:ext cx="405111" cy="259045"/>
    <xdr:sp macro="" textlink="">
      <xdr:nvSpPr>
        <xdr:cNvPr id="132" name="【橋りょう・トンネル】&#10;有形固定資産減価償却率最大値テキスト"/>
        <xdr:cNvSpPr txBox="1"/>
      </xdr:nvSpPr>
      <xdr:spPr>
        <a:xfrm>
          <a:off x="47244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6</xdr:col>
      <xdr:colOff>422275</xdr:colOff>
      <xdr:row>55</xdr:row>
      <xdr:rowOff>123825</xdr:rowOff>
    </xdr:from>
    <xdr:to>
      <xdr:col>6</xdr:col>
      <xdr:colOff>600075</xdr:colOff>
      <xdr:row>55</xdr:row>
      <xdr:rowOff>123825</xdr:rowOff>
    </xdr:to>
    <xdr:cxnSp macro="">
      <xdr:nvCxnSpPr>
        <xdr:cNvPr id="133" name="直線コネクタ 132"/>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27322</xdr:rowOff>
    </xdr:from>
    <xdr:ext cx="405111" cy="259045"/>
    <xdr:sp macro="" textlink="">
      <xdr:nvSpPr>
        <xdr:cNvPr id="134" name="【橋りょう・トンネル】&#10;有形固定資産減価償却率平均値テキスト"/>
        <xdr:cNvSpPr txBox="1"/>
      </xdr:nvSpPr>
      <xdr:spPr>
        <a:xfrm>
          <a:off x="4724400" y="979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35" name="フローチャート : 判断 134"/>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6" name="テキスト ボックス 13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7" name="テキスト ボックス 13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8" name="テキスト ボックス 13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9" name="テキスト ボックス 13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0" name="テキスト ボックス 13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60</xdr:row>
      <xdr:rowOff>99695</xdr:rowOff>
    </xdr:from>
    <xdr:to>
      <xdr:col>6</xdr:col>
      <xdr:colOff>561975</xdr:colOff>
      <xdr:row>61</xdr:row>
      <xdr:rowOff>29845</xdr:rowOff>
    </xdr:to>
    <xdr:sp macro="" textlink="">
      <xdr:nvSpPr>
        <xdr:cNvPr id="141" name="円/楕円 140"/>
        <xdr:cNvSpPr/>
      </xdr:nvSpPr>
      <xdr:spPr>
        <a:xfrm>
          <a:off x="4584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78122</xdr:rowOff>
    </xdr:from>
    <xdr:ext cx="405111" cy="259045"/>
    <xdr:sp macro="" textlink="">
      <xdr:nvSpPr>
        <xdr:cNvPr id="142" name="【橋りょう・トンネル】&#10;有形固定資産減価償却率該当値テキスト"/>
        <xdr:cNvSpPr txBox="1"/>
      </xdr:nvSpPr>
      <xdr:spPr>
        <a:xfrm>
          <a:off x="4724400"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3" name="正方形/長方形 142"/>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43,821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0" name="正方形/長方形 149"/>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1" name="テキスト ボックス 15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2" name="直線コネクタ 15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3" name="直線コネクタ 15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4" name="テキスト ボックス 15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5" name="直線コネクタ 15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56" name="テキスト ボックス 15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57" name="直線コネクタ 15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58" name="テキスト ボックス 157"/>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59" name="直線コネクタ 15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0" name="テキスト ボックス 159"/>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1" name="直線コネクタ 16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2" name="テキスト ボックス 16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3"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150035</xdr:rowOff>
    </xdr:from>
    <xdr:to>
      <xdr:col>15</xdr:col>
      <xdr:colOff>180340</xdr:colOff>
      <xdr:row>63</xdr:row>
      <xdr:rowOff>144014</xdr:rowOff>
    </xdr:to>
    <xdr:cxnSp macro="">
      <xdr:nvCxnSpPr>
        <xdr:cNvPr id="164" name="直線コネクタ 163"/>
        <xdr:cNvCxnSpPr/>
      </xdr:nvCxnSpPr>
      <xdr:spPr>
        <a:xfrm flipV="1">
          <a:off x="10476865" y="9751235"/>
          <a:ext cx="0" cy="11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147841</xdr:rowOff>
    </xdr:from>
    <xdr:ext cx="469744" cy="259045"/>
    <xdr:sp macro="" textlink="">
      <xdr:nvSpPr>
        <xdr:cNvPr id="165" name="【橋りょう・トンネル】&#10;一人当たり有形固定資産（償却資産）額最小値テキスト"/>
        <xdr:cNvSpPr txBox="1"/>
      </xdr:nvSpPr>
      <xdr:spPr>
        <a:xfrm>
          <a:off x="10566400" y="1094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6,001</a:t>
          </a:r>
          <a:endParaRPr kumimoji="1" lang="ja-JP" altLang="en-US" sz="1000" b="1">
            <a:latin typeface="ＭＳ Ｐゴシック"/>
          </a:endParaRPr>
        </a:p>
      </xdr:txBody>
    </xdr:sp>
    <xdr:clientData/>
  </xdr:oneCellAnchor>
  <xdr:twoCellAnchor>
    <xdr:from>
      <xdr:col>15</xdr:col>
      <xdr:colOff>92075</xdr:colOff>
      <xdr:row>63</xdr:row>
      <xdr:rowOff>144014</xdr:rowOff>
    </xdr:from>
    <xdr:to>
      <xdr:col>15</xdr:col>
      <xdr:colOff>269875</xdr:colOff>
      <xdr:row>63</xdr:row>
      <xdr:rowOff>144014</xdr:rowOff>
    </xdr:to>
    <xdr:cxnSp macro="">
      <xdr:nvCxnSpPr>
        <xdr:cNvPr id="166" name="直線コネクタ 165"/>
        <xdr:cNvCxnSpPr/>
      </xdr:nvCxnSpPr>
      <xdr:spPr>
        <a:xfrm>
          <a:off x="10388600" y="1094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96712</xdr:rowOff>
    </xdr:from>
    <xdr:ext cx="599010" cy="259045"/>
    <xdr:sp macro="" textlink="">
      <xdr:nvSpPr>
        <xdr:cNvPr id="167" name="【橋りょう・トンネル】&#10;一人当たり有形固定資産（償却資産）額最大値テキスト"/>
        <xdr:cNvSpPr txBox="1"/>
      </xdr:nvSpPr>
      <xdr:spPr>
        <a:xfrm>
          <a:off x="10566400" y="952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267,184</a:t>
          </a:r>
          <a:endParaRPr kumimoji="1" lang="ja-JP" altLang="en-US" sz="1000" b="1">
            <a:latin typeface="ＭＳ Ｐゴシック"/>
          </a:endParaRPr>
        </a:p>
      </xdr:txBody>
    </xdr:sp>
    <xdr:clientData/>
  </xdr:oneCellAnchor>
  <xdr:twoCellAnchor>
    <xdr:from>
      <xdr:col>15</xdr:col>
      <xdr:colOff>92075</xdr:colOff>
      <xdr:row>56</xdr:row>
      <xdr:rowOff>150035</xdr:rowOff>
    </xdr:from>
    <xdr:to>
      <xdr:col>15</xdr:col>
      <xdr:colOff>269875</xdr:colOff>
      <xdr:row>56</xdr:row>
      <xdr:rowOff>150035</xdr:rowOff>
    </xdr:to>
    <xdr:cxnSp macro="">
      <xdr:nvCxnSpPr>
        <xdr:cNvPr id="168" name="直線コネクタ 167"/>
        <xdr:cNvCxnSpPr/>
      </xdr:nvCxnSpPr>
      <xdr:spPr>
        <a:xfrm>
          <a:off x="10388600" y="975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40241</xdr:rowOff>
    </xdr:from>
    <xdr:ext cx="534377" cy="259045"/>
    <xdr:sp macro="" textlink="">
      <xdr:nvSpPr>
        <xdr:cNvPr id="169" name="【橋りょう・トンネル】&#10;一人当たり有形固定資産（償却資産）額平均値テキスト"/>
        <xdr:cNvSpPr txBox="1"/>
      </xdr:nvSpPr>
      <xdr:spPr>
        <a:xfrm>
          <a:off x="10566400" y="10327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97,591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17364</xdr:rowOff>
    </xdr:from>
    <xdr:to>
      <xdr:col>15</xdr:col>
      <xdr:colOff>231775</xdr:colOff>
      <xdr:row>61</xdr:row>
      <xdr:rowOff>118964</xdr:rowOff>
    </xdr:to>
    <xdr:sp macro="" textlink="">
      <xdr:nvSpPr>
        <xdr:cNvPr id="170" name="フローチャート : 判断 169"/>
        <xdr:cNvSpPr/>
      </xdr:nvSpPr>
      <xdr:spPr>
        <a:xfrm>
          <a:off x="10426700" y="1047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1" name="テキスト ボックス 17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2" name="テキスト ボックス 17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3" name="テキスト ボックス 17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4" name="テキスト ボックス 17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5" name="テキスト ボックス 17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28931</xdr:rowOff>
    </xdr:from>
    <xdr:to>
      <xdr:col>15</xdr:col>
      <xdr:colOff>231775</xdr:colOff>
      <xdr:row>63</xdr:row>
      <xdr:rowOff>130531</xdr:rowOff>
    </xdr:to>
    <xdr:sp macro="" textlink="">
      <xdr:nvSpPr>
        <xdr:cNvPr id="176" name="円/楕円 175"/>
        <xdr:cNvSpPr/>
      </xdr:nvSpPr>
      <xdr:spPr>
        <a:xfrm>
          <a:off x="10426700" y="108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115308</xdr:rowOff>
    </xdr:from>
    <xdr:ext cx="534377" cy="259045"/>
    <xdr:sp macro="" textlink="">
      <xdr:nvSpPr>
        <xdr:cNvPr id="177" name="【橋りょう・トンネル】&#10;一人当たり有形固定資産（償却資産）額該当値テキスト"/>
        <xdr:cNvSpPr txBox="1"/>
      </xdr:nvSpPr>
      <xdr:spPr>
        <a:xfrm>
          <a:off x="10566400" y="1074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20,061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8" name="正方形/長方形 17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79" name="正方形/長方形 17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0" name="正方形/長方形 17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1" name="正方形/長方形 18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2" name="正方形/長方形 18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3" name="正方形/長方形 18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4" name="正方形/長方形 18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5" name="正方形/長方形 184"/>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6" name="テキスト ボックス 18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7" name="直線コネクタ 18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88" name="テキスト ボックス 18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89" name="直線コネクタ 18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0" name="テキスト ボックス 18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1" name="直線コネクタ 19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2" name="テキスト ボックス 19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3" name="直線コネクタ 19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4" name="テキスト ボックス 19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5" name="直線コネクタ 19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96" name="テキスト ボックス 19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97" name="直線コネクタ 19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98" name="テキスト ボックス 19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99" name="直線コネクタ 19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0" name="テキスト ボックス 19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1"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74295</xdr:rowOff>
    </xdr:from>
    <xdr:to>
      <xdr:col>6</xdr:col>
      <xdr:colOff>510540</xdr:colOff>
      <xdr:row>86</xdr:row>
      <xdr:rowOff>121920</xdr:rowOff>
    </xdr:to>
    <xdr:cxnSp macro="">
      <xdr:nvCxnSpPr>
        <xdr:cNvPr id="202" name="直線コネクタ 201"/>
        <xdr:cNvCxnSpPr/>
      </xdr:nvCxnSpPr>
      <xdr:spPr>
        <a:xfrm flipV="1">
          <a:off x="4634865" y="1344739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125747</xdr:rowOff>
    </xdr:from>
    <xdr:ext cx="405111" cy="259045"/>
    <xdr:sp macro="" textlink="">
      <xdr:nvSpPr>
        <xdr:cNvPr id="203" name="【公営住宅】&#10;有形固定資産減価償却率最小値テキスト"/>
        <xdr:cNvSpPr txBox="1"/>
      </xdr:nvSpPr>
      <xdr:spPr>
        <a:xfrm>
          <a:off x="47244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a:t>
          </a:r>
          <a:endParaRPr kumimoji="1" lang="ja-JP" altLang="en-US" sz="1000" b="1">
            <a:latin typeface="ＭＳ Ｐゴシック"/>
          </a:endParaRPr>
        </a:p>
      </xdr:txBody>
    </xdr:sp>
    <xdr:clientData/>
  </xdr:oneCellAnchor>
  <xdr:twoCellAnchor>
    <xdr:from>
      <xdr:col>6</xdr:col>
      <xdr:colOff>422275</xdr:colOff>
      <xdr:row>86</xdr:row>
      <xdr:rowOff>121920</xdr:rowOff>
    </xdr:from>
    <xdr:to>
      <xdr:col>6</xdr:col>
      <xdr:colOff>600075</xdr:colOff>
      <xdr:row>86</xdr:row>
      <xdr:rowOff>121920</xdr:rowOff>
    </xdr:to>
    <xdr:cxnSp macro="">
      <xdr:nvCxnSpPr>
        <xdr:cNvPr id="204" name="直線コネクタ 203"/>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20972</xdr:rowOff>
    </xdr:from>
    <xdr:ext cx="405111" cy="259045"/>
    <xdr:sp macro="" textlink="">
      <xdr:nvSpPr>
        <xdr:cNvPr id="205" name="【公営住宅】&#10;有形固定資産減価償却率最大値テキスト"/>
        <xdr:cNvSpPr txBox="1"/>
      </xdr:nvSpPr>
      <xdr:spPr>
        <a:xfrm>
          <a:off x="472440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74295</xdr:rowOff>
    </xdr:from>
    <xdr:to>
      <xdr:col>6</xdr:col>
      <xdr:colOff>600075</xdr:colOff>
      <xdr:row>78</xdr:row>
      <xdr:rowOff>74295</xdr:rowOff>
    </xdr:to>
    <xdr:cxnSp macro="">
      <xdr:nvCxnSpPr>
        <xdr:cNvPr id="206" name="直線コネクタ 205"/>
        <xdr:cNvCxnSpPr/>
      </xdr:nvCxnSpPr>
      <xdr:spPr>
        <a:xfrm>
          <a:off x="4546600" y="134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148607</xdr:rowOff>
    </xdr:from>
    <xdr:ext cx="405111" cy="259045"/>
    <xdr:sp macro="" textlink="">
      <xdr:nvSpPr>
        <xdr:cNvPr id="207" name="【公営住宅】&#10;有形固定資産減価償却率平均値テキスト"/>
        <xdr:cNvSpPr txBox="1"/>
      </xdr:nvSpPr>
      <xdr:spPr>
        <a:xfrm>
          <a:off x="47244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170180</xdr:rowOff>
    </xdr:from>
    <xdr:to>
      <xdr:col>6</xdr:col>
      <xdr:colOff>561975</xdr:colOff>
      <xdr:row>82</xdr:row>
      <xdr:rowOff>100330</xdr:rowOff>
    </xdr:to>
    <xdr:sp macro="" textlink="">
      <xdr:nvSpPr>
        <xdr:cNvPr id="208" name="フローチャート : 判断 207"/>
        <xdr:cNvSpPr/>
      </xdr:nvSpPr>
      <xdr:spPr>
        <a:xfrm>
          <a:off x="4584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09" name="テキスト ボックス 20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0" name="テキスト ボックス 20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1" name="テキスト ボックス 21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2" name="テキスト ボックス 21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3" name="テキスト ボックス 21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81</xdr:row>
      <xdr:rowOff>15875</xdr:rowOff>
    </xdr:from>
    <xdr:to>
      <xdr:col>6</xdr:col>
      <xdr:colOff>561975</xdr:colOff>
      <xdr:row>81</xdr:row>
      <xdr:rowOff>117475</xdr:rowOff>
    </xdr:to>
    <xdr:sp macro="" textlink="">
      <xdr:nvSpPr>
        <xdr:cNvPr id="214" name="円/楕円 213"/>
        <xdr:cNvSpPr/>
      </xdr:nvSpPr>
      <xdr:spPr>
        <a:xfrm>
          <a:off x="45847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38752</xdr:rowOff>
    </xdr:from>
    <xdr:ext cx="405111" cy="259045"/>
    <xdr:sp macro="" textlink="">
      <xdr:nvSpPr>
        <xdr:cNvPr id="215" name="【公営住宅】&#10;有形固定資産減価償却率該当値テキスト"/>
        <xdr:cNvSpPr txBox="1"/>
      </xdr:nvSpPr>
      <xdr:spPr>
        <a:xfrm>
          <a:off x="4724400"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6" name="正方形/長方形 215"/>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7" name="正方形/長方形 2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8" name="正方形/長方形 2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9" name="正方形/長方形 2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0" name="正方形/長方形 2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1" name="正方形/長方形 2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2" name="正方形/長方形 2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3" name="正方形/長方形 222"/>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4" name="テキスト ボックス 2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5" name="直線コネクタ 2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26" name="直線コネクタ 22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27" name="テキスト ボックス 22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28" name="直線コネクタ 22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29" name="テキスト ボックス 22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30" name="直線コネクタ 22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31" name="テキスト ボックス 23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2" name="直線コネクタ 2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3" name="テキスト ボックス 2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4"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10668</xdr:rowOff>
    </xdr:from>
    <xdr:to>
      <xdr:col>15</xdr:col>
      <xdr:colOff>180340</xdr:colOff>
      <xdr:row>85</xdr:row>
      <xdr:rowOff>34100</xdr:rowOff>
    </xdr:to>
    <xdr:cxnSp macro="">
      <xdr:nvCxnSpPr>
        <xdr:cNvPr id="235" name="直線コネクタ 234"/>
        <xdr:cNvCxnSpPr/>
      </xdr:nvCxnSpPr>
      <xdr:spPr>
        <a:xfrm flipV="1">
          <a:off x="10476865" y="13383768"/>
          <a:ext cx="0" cy="1223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37927</xdr:rowOff>
    </xdr:from>
    <xdr:ext cx="469744" cy="259045"/>
    <xdr:sp macro="" textlink="">
      <xdr:nvSpPr>
        <xdr:cNvPr id="236" name="【公営住宅】&#10;一人当たり面積最小値テキスト"/>
        <xdr:cNvSpPr txBox="1"/>
      </xdr:nvSpPr>
      <xdr:spPr>
        <a:xfrm>
          <a:off x="10566400" y="1461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0.107</a:t>
          </a:r>
          <a:endParaRPr kumimoji="1" lang="ja-JP" altLang="en-US" sz="1000" b="1">
            <a:latin typeface="ＭＳ Ｐゴシック"/>
          </a:endParaRPr>
        </a:p>
      </xdr:txBody>
    </xdr:sp>
    <xdr:clientData/>
  </xdr:oneCellAnchor>
  <xdr:twoCellAnchor>
    <xdr:from>
      <xdr:col>15</xdr:col>
      <xdr:colOff>92075</xdr:colOff>
      <xdr:row>85</xdr:row>
      <xdr:rowOff>34100</xdr:rowOff>
    </xdr:from>
    <xdr:to>
      <xdr:col>15</xdr:col>
      <xdr:colOff>269875</xdr:colOff>
      <xdr:row>85</xdr:row>
      <xdr:rowOff>34100</xdr:rowOff>
    </xdr:to>
    <xdr:cxnSp macro="">
      <xdr:nvCxnSpPr>
        <xdr:cNvPr id="237" name="直線コネクタ 236"/>
        <xdr:cNvCxnSpPr/>
      </xdr:nvCxnSpPr>
      <xdr:spPr>
        <a:xfrm>
          <a:off x="10388600" y="1460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128795</xdr:rowOff>
    </xdr:from>
    <xdr:ext cx="469744" cy="259045"/>
    <xdr:sp macro="" textlink="">
      <xdr:nvSpPr>
        <xdr:cNvPr id="238" name="【公営住宅】&#10;一人当たり面積最大値テキスト"/>
        <xdr:cNvSpPr txBox="1"/>
      </xdr:nvSpPr>
      <xdr:spPr>
        <a:xfrm>
          <a:off x="10566400" y="1315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a:t>
          </a:r>
          <a:endParaRPr kumimoji="1" lang="ja-JP" altLang="en-US" sz="1000" b="1">
            <a:latin typeface="ＭＳ Ｐゴシック"/>
          </a:endParaRPr>
        </a:p>
      </xdr:txBody>
    </xdr:sp>
    <xdr:clientData/>
  </xdr:oneCellAnchor>
  <xdr:twoCellAnchor>
    <xdr:from>
      <xdr:col>15</xdr:col>
      <xdr:colOff>92075</xdr:colOff>
      <xdr:row>78</xdr:row>
      <xdr:rowOff>10668</xdr:rowOff>
    </xdr:from>
    <xdr:to>
      <xdr:col>15</xdr:col>
      <xdr:colOff>269875</xdr:colOff>
      <xdr:row>78</xdr:row>
      <xdr:rowOff>10668</xdr:rowOff>
    </xdr:to>
    <xdr:cxnSp macro="">
      <xdr:nvCxnSpPr>
        <xdr:cNvPr id="239" name="直線コネクタ 238"/>
        <xdr:cNvCxnSpPr/>
      </xdr:nvCxnSpPr>
      <xdr:spPr>
        <a:xfrm>
          <a:off x="10388600" y="1338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1604</xdr:rowOff>
    </xdr:from>
    <xdr:ext cx="469744" cy="259045"/>
    <xdr:sp macro="" textlink="">
      <xdr:nvSpPr>
        <xdr:cNvPr id="240" name="【公営住宅】&#10;一人当たり面積平均値テキスト"/>
        <xdr:cNvSpPr txBox="1"/>
      </xdr:nvSpPr>
      <xdr:spPr>
        <a:xfrm>
          <a:off x="10566400" y="14060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0.715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150177</xdr:rowOff>
    </xdr:from>
    <xdr:to>
      <xdr:col>15</xdr:col>
      <xdr:colOff>231775</xdr:colOff>
      <xdr:row>83</xdr:row>
      <xdr:rowOff>80327</xdr:rowOff>
    </xdr:to>
    <xdr:sp macro="" textlink="">
      <xdr:nvSpPr>
        <xdr:cNvPr id="241" name="フローチャート : 判断 240"/>
        <xdr:cNvSpPr/>
      </xdr:nvSpPr>
      <xdr:spPr>
        <a:xfrm>
          <a:off x="10426700" y="14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2" name="テキスト ボックス 2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3" name="テキスト ボックス 2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4" name="テキスト ボックス 2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5" name="テキスト ボックス 2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6" name="テキスト ボックス 2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84</xdr:row>
      <xdr:rowOff>139891</xdr:rowOff>
    </xdr:from>
    <xdr:to>
      <xdr:col>15</xdr:col>
      <xdr:colOff>231775</xdr:colOff>
      <xdr:row>85</xdr:row>
      <xdr:rowOff>70041</xdr:rowOff>
    </xdr:to>
    <xdr:sp macro="" textlink="">
      <xdr:nvSpPr>
        <xdr:cNvPr id="247" name="円/楕円 246"/>
        <xdr:cNvSpPr/>
      </xdr:nvSpPr>
      <xdr:spPr>
        <a:xfrm>
          <a:off x="10426700" y="1454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54818</xdr:rowOff>
    </xdr:from>
    <xdr:ext cx="469744" cy="259045"/>
    <xdr:sp macro="" textlink="">
      <xdr:nvSpPr>
        <xdr:cNvPr id="248" name="【公営住宅】&#10;一人当たり面積該当値テキスト"/>
        <xdr:cNvSpPr txBox="1"/>
      </xdr:nvSpPr>
      <xdr:spPr>
        <a:xfrm>
          <a:off x="10566400" y="1445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49" name="正方形/長方形 24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50" name="正方形/長方形 24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51" name="正方形/長方形 25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52" name="正方形/長方形 25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53" name="正方形/長方形 25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4" name="正方形/長方形 253"/>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55" name="正方形/長方形 25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56" name="正方形/長方形 25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57" name="正方形/長方形 25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58" name="正方形/長方形 25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59" name="正方形/長方形 25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0" name="正方形/長方形 259"/>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1" name="正方形/長方形 26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62" name="正方形/長方形 2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63" name="正方形/長方形 2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64" name="正方形/長方形 2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65" name="正方形/長方形 2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66" name="正方形/長方形 2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67" name="正方形/長方形 2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68" name="正方形/長方形 267"/>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69" name="テキスト ボックス 2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0" name="直線コネクタ 2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71" name="テキスト ボックス 2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72" name="直線コネクタ 2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73" name="テキスト ボックス 2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74" name="直線コネクタ 2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75" name="テキスト ボックス 2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76" name="直線コネクタ 2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77" name="テキスト ボックス 2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78" name="直線コネクタ 2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79" name="テキスト ボックス 2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80" name="直線コネクタ 2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81" name="テキスト ボックス 2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82" name="直線コネクタ 2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83" name="テキスト ボックス 2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84"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70485</xdr:rowOff>
    </xdr:to>
    <xdr:cxnSp macro="">
      <xdr:nvCxnSpPr>
        <xdr:cNvPr id="285" name="直線コネクタ 284"/>
        <xdr:cNvCxnSpPr/>
      </xdr:nvCxnSpPr>
      <xdr:spPr>
        <a:xfrm flipV="1">
          <a:off x="16318864" y="571500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74312</xdr:rowOff>
    </xdr:from>
    <xdr:ext cx="405111" cy="259045"/>
    <xdr:sp macro="" textlink="">
      <xdr:nvSpPr>
        <xdr:cNvPr id="286" name="【認定こども園・幼稚園・保育所】&#10;有形固定資産減価償却率最小値テキスト"/>
        <xdr:cNvSpPr txBox="1"/>
      </xdr:nvSpPr>
      <xdr:spPr>
        <a:xfrm>
          <a:off x="16408400" y="710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23</xdr:col>
      <xdr:colOff>428625</xdr:colOff>
      <xdr:row>41</xdr:row>
      <xdr:rowOff>70485</xdr:rowOff>
    </xdr:from>
    <xdr:to>
      <xdr:col>23</xdr:col>
      <xdr:colOff>606425</xdr:colOff>
      <xdr:row>41</xdr:row>
      <xdr:rowOff>70485</xdr:rowOff>
    </xdr:to>
    <xdr:cxnSp macro="">
      <xdr:nvCxnSpPr>
        <xdr:cNvPr id="287" name="直線コネクタ 286"/>
        <xdr:cNvCxnSpPr/>
      </xdr:nvCxnSpPr>
      <xdr:spPr>
        <a:xfrm>
          <a:off x="16230600" y="709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288"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289" name="直線コネクタ 28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153052</xdr:rowOff>
    </xdr:from>
    <xdr:ext cx="405111" cy="259045"/>
    <xdr:sp macro="" textlink="">
      <xdr:nvSpPr>
        <xdr:cNvPr id="290" name="【認定こども園・幼稚園・保育所】&#10;有形固定資産減価償却率平均値テキスト"/>
        <xdr:cNvSpPr txBox="1"/>
      </xdr:nvSpPr>
      <xdr:spPr>
        <a:xfrm>
          <a:off x="16408400" y="6496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130175</xdr:rowOff>
    </xdr:from>
    <xdr:to>
      <xdr:col>23</xdr:col>
      <xdr:colOff>568325</xdr:colOff>
      <xdr:row>39</xdr:row>
      <xdr:rowOff>60325</xdr:rowOff>
    </xdr:to>
    <xdr:sp macro="" textlink="">
      <xdr:nvSpPr>
        <xdr:cNvPr id="291" name="フローチャート : 判断 290"/>
        <xdr:cNvSpPr/>
      </xdr:nvSpPr>
      <xdr:spPr>
        <a:xfrm>
          <a:off x="16268700" y="664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92" name="テキスト ボックス 2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93" name="テキスト ボックス 2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94" name="テキスト ボックス 2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95" name="テキスト ボックス 2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96" name="テキスト ボックス 2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168275</xdr:rowOff>
    </xdr:from>
    <xdr:to>
      <xdr:col>23</xdr:col>
      <xdr:colOff>568325</xdr:colOff>
      <xdr:row>40</xdr:row>
      <xdr:rowOff>98425</xdr:rowOff>
    </xdr:to>
    <xdr:sp macro="" textlink="">
      <xdr:nvSpPr>
        <xdr:cNvPr id="297" name="円/楕円 296"/>
        <xdr:cNvSpPr/>
      </xdr:nvSpPr>
      <xdr:spPr>
        <a:xfrm>
          <a:off x="162687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146702</xdr:rowOff>
    </xdr:from>
    <xdr:ext cx="405111" cy="259045"/>
    <xdr:sp macro="" textlink="">
      <xdr:nvSpPr>
        <xdr:cNvPr id="298" name="【認定こども園・幼稚園・保育所】&#10;有形固定資産減価償却率該当値テキスト"/>
        <xdr:cNvSpPr txBox="1"/>
      </xdr:nvSpPr>
      <xdr:spPr>
        <a:xfrm>
          <a:off x="16408400"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299" name="正方形/長方形 29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0" name="正方形/長方形 2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1" name="正方形/長方形 3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02" name="正方形/長方形 3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03" name="正方形/長方形 3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4" name="正方形/長方形 3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05" name="正方形/長方形 3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06" name="正方形/長方形 305"/>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07" name="テキスト ボックス 3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08" name="直線コネクタ 3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19050</xdr:rowOff>
    </xdr:from>
    <xdr:to>
      <xdr:col>33</xdr:col>
      <xdr:colOff>314325</xdr:colOff>
      <xdr:row>41</xdr:row>
      <xdr:rowOff>19050</xdr:rowOff>
    </xdr:to>
    <xdr:cxnSp macro="">
      <xdr:nvCxnSpPr>
        <xdr:cNvPr id="309" name="直線コネクタ 308"/>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48277</xdr:rowOff>
    </xdr:from>
    <xdr:ext cx="467179" cy="259045"/>
    <xdr:sp macro="" textlink="">
      <xdr:nvSpPr>
        <xdr:cNvPr id="310" name="テキスト ボックス 309"/>
        <xdr:cNvSpPr txBox="1"/>
      </xdr:nvSpPr>
      <xdr:spPr>
        <a:xfrm>
          <a:off x="17820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11" name="直線コネクタ 31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12" name="テキスト ボックス 31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34</xdr:row>
      <xdr:rowOff>76200</xdr:rowOff>
    </xdr:from>
    <xdr:to>
      <xdr:col>33</xdr:col>
      <xdr:colOff>314325</xdr:colOff>
      <xdr:row>34</xdr:row>
      <xdr:rowOff>76200</xdr:rowOff>
    </xdr:to>
    <xdr:cxnSp macro="">
      <xdr:nvCxnSpPr>
        <xdr:cNvPr id="313" name="直線コネクタ 312"/>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105427</xdr:rowOff>
    </xdr:from>
    <xdr:ext cx="467179" cy="259045"/>
    <xdr:sp macro="" textlink="">
      <xdr:nvSpPr>
        <xdr:cNvPr id="314" name="テキスト ボックス 313"/>
        <xdr:cNvSpPr txBox="1"/>
      </xdr:nvSpPr>
      <xdr:spPr>
        <a:xfrm>
          <a:off x="17820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15" name="直線コネクタ 3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16" name="テキスト ボックス 3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17"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133350</xdr:rowOff>
    </xdr:from>
    <xdr:to>
      <xdr:col>32</xdr:col>
      <xdr:colOff>186689</xdr:colOff>
      <xdr:row>40</xdr:row>
      <xdr:rowOff>99060</xdr:rowOff>
    </xdr:to>
    <xdr:cxnSp macro="">
      <xdr:nvCxnSpPr>
        <xdr:cNvPr id="318" name="直線コネクタ 317"/>
        <xdr:cNvCxnSpPr/>
      </xdr:nvCxnSpPr>
      <xdr:spPr>
        <a:xfrm flipV="1">
          <a:off x="22160864" y="57912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102887</xdr:rowOff>
    </xdr:from>
    <xdr:ext cx="469744" cy="259045"/>
    <xdr:sp macro="" textlink="">
      <xdr:nvSpPr>
        <xdr:cNvPr id="319" name="【認定こども園・幼稚園・保育所】&#10;一人当たり面積最小値テキスト"/>
        <xdr:cNvSpPr txBox="1"/>
      </xdr:nvSpPr>
      <xdr:spPr>
        <a:xfrm>
          <a:off x="22250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40</xdr:row>
      <xdr:rowOff>99060</xdr:rowOff>
    </xdr:from>
    <xdr:to>
      <xdr:col>32</xdr:col>
      <xdr:colOff>276225</xdr:colOff>
      <xdr:row>40</xdr:row>
      <xdr:rowOff>99060</xdr:rowOff>
    </xdr:to>
    <xdr:cxnSp macro="">
      <xdr:nvCxnSpPr>
        <xdr:cNvPr id="320" name="直線コネクタ 319"/>
        <xdr:cNvCxnSpPr/>
      </xdr:nvCxnSpPr>
      <xdr:spPr>
        <a:xfrm>
          <a:off x="22072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80027</xdr:rowOff>
    </xdr:from>
    <xdr:ext cx="469744" cy="259045"/>
    <xdr:sp macro="" textlink="">
      <xdr:nvSpPr>
        <xdr:cNvPr id="321" name="【認定こども園・幼稚園・保育所】&#10;一人当たり面積最大値テキスト"/>
        <xdr:cNvSpPr txBox="1"/>
      </xdr:nvSpPr>
      <xdr:spPr>
        <a:xfrm>
          <a:off x="22250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0.220</a:t>
          </a:r>
          <a:endParaRPr kumimoji="1" lang="ja-JP" altLang="en-US" sz="1000" b="1">
            <a:latin typeface="ＭＳ Ｐゴシック"/>
          </a:endParaRPr>
        </a:p>
      </xdr:txBody>
    </xdr:sp>
    <xdr:clientData/>
  </xdr:oneCellAnchor>
  <xdr:twoCellAnchor>
    <xdr:from>
      <xdr:col>32</xdr:col>
      <xdr:colOff>98425</xdr:colOff>
      <xdr:row>33</xdr:row>
      <xdr:rowOff>133350</xdr:rowOff>
    </xdr:from>
    <xdr:to>
      <xdr:col>32</xdr:col>
      <xdr:colOff>276225</xdr:colOff>
      <xdr:row>33</xdr:row>
      <xdr:rowOff>133350</xdr:rowOff>
    </xdr:to>
    <xdr:cxnSp macro="">
      <xdr:nvCxnSpPr>
        <xdr:cNvPr id="322" name="直線コネクタ 321"/>
        <xdr:cNvCxnSpPr/>
      </xdr:nvCxnSpPr>
      <xdr:spPr>
        <a:xfrm>
          <a:off x="22072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76852</xdr:rowOff>
    </xdr:from>
    <xdr:ext cx="469744" cy="259045"/>
    <xdr:sp macro="" textlink="">
      <xdr:nvSpPr>
        <xdr:cNvPr id="323" name="【認定こども園・幼稚園・保育所】&#10;一人当たり面積平均値テキスト"/>
        <xdr:cNvSpPr txBox="1"/>
      </xdr:nvSpPr>
      <xdr:spPr>
        <a:xfrm>
          <a:off x="22250400" y="6249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53975</xdr:rowOff>
    </xdr:from>
    <xdr:to>
      <xdr:col>32</xdr:col>
      <xdr:colOff>238125</xdr:colOff>
      <xdr:row>37</xdr:row>
      <xdr:rowOff>155575</xdr:rowOff>
    </xdr:to>
    <xdr:sp macro="" textlink="">
      <xdr:nvSpPr>
        <xdr:cNvPr id="324" name="フローチャート : 判断 323"/>
        <xdr:cNvSpPr/>
      </xdr:nvSpPr>
      <xdr:spPr>
        <a:xfrm>
          <a:off x="22110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25" name="テキスト ボックス 32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26" name="テキスト ボックス 32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27" name="テキスト ボックス 32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28" name="テキスト ボックス 32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29" name="テキスト ボックス 32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133985</xdr:rowOff>
    </xdr:from>
    <xdr:to>
      <xdr:col>32</xdr:col>
      <xdr:colOff>238125</xdr:colOff>
      <xdr:row>40</xdr:row>
      <xdr:rowOff>64135</xdr:rowOff>
    </xdr:to>
    <xdr:sp macro="" textlink="">
      <xdr:nvSpPr>
        <xdr:cNvPr id="330" name="円/楕円 329"/>
        <xdr:cNvSpPr/>
      </xdr:nvSpPr>
      <xdr:spPr>
        <a:xfrm>
          <a:off x="221107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48912</xdr:rowOff>
    </xdr:from>
    <xdr:ext cx="469744" cy="259045"/>
    <xdr:sp macro="" textlink="">
      <xdr:nvSpPr>
        <xdr:cNvPr id="331" name="【認定こども園・幼稚園・保育所】&#10;一人当たり面積該当値テキスト"/>
        <xdr:cNvSpPr txBox="1"/>
      </xdr:nvSpPr>
      <xdr:spPr>
        <a:xfrm>
          <a:off x="22250400" y="673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32" name="正方形/長方形 331"/>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33" name="正方形/長方形 3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34" name="正方形/長方形 3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35" name="正方形/長方形 3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36" name="正方形/長方形 3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37" name="正方形/長方形 3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38" name="正方形/長方形 3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39" name="正方形/長方形 338"/>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40" name="テキスト ボックス 3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41" name="直線コネクタ 3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42" name="テキスト ボックス 34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43" name="直線コネクタ 34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44" name="テキスト ボックス 34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45" name="直線コネクタ 34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46" name="テキスト ボックス 34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47" name="直線コネクタ 34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48" name="テキスト ボックス 34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49" name="直線コネクタ 34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50" name="テキスト ボックス 34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51" name="直線コネクタ 35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52" name="テキスト ボックス 35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53" name="直線コネクタ 35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54" name="テキスト ボックス 35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55" name="直線コネクタ 35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56" name="テキスト ボックス 35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57"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160020</xdr:rowOff>
    </xdr:from>
    <xdr:to>
      <xdr:col>23</xdr:col>
      <xdr:colOff>516889</xdr:colOff>
      <xdr:row>64</xdr:row>
      <xdr:rowOff>78377</xdr:rowOff>
    </xdr:to>
    <xdr:cxnSp macro="">
      <xdr:nvCxnSpPr>
        <xdr:cNvPr id="358" name="直線コネクタ 357"/>
        <xdr:cNvCxnSpPr/>
      </xdr:nvCxnSpPr>
      <xdr:spPr>
        <a:xfrm flipV="1">
          <a:off x="16318864" y="9418320"/>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82204</xdr:rowOff>
    </xdr:from>
    <xdr:ext cx="405111" cy="259045"/>
    <xdr:sp macro="" textlink="">
      <xdr:nvSpPr>
        <xdr:cNvPr id="359" name="【学校施設】&#10;有形固定資産減価償却率最小値テキスト"/>
        <xdr:cNvSpPr txBox="1"/>
      </xdr:nvSpPr>
      <xdr:spPr>
        <a:xfrm>
          <a:off x="16408400" y="1105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a:t>
          </a:r>
          <a:endParaRPr kumimoji="1" lang="ja-JP" altLang="en-US" sz="1000" b="1">
            <a:latin typeface="ＭＳ Ｐゴシック"/>
          </a:endParaRPr>
        </a:p>
      </xdr:txBody>
    </xdr:sp>
    <xdr:clientData/>
  </xdr:oneCellAnchor>
  <xdr:twoCellAnchor>
    <xdr:from>
      <xdr:col>23</xdr:col>
      <xdr:colOff>428625</xdr:colOff>
      <xdr:row>64</xdr:row>
      <xdr:rowOff>78377</xdr:rowOff>
    </xdr:from>
    <xdr:to>
      <xdr:col>23</xdr:col>
      <xdr:colOff>606425</xdr:colOff>
      <xdr:row>64</xdr:row>
      <xdr:rowOff>78377</xdr:rowOff>
    </xdr:to>
    <xdr:cxnSp macro="">
      <xdr:nvCxnSpPr>
        <xdr:cNvPr id="360" name="直線コネクタ 359"/>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106697</xdr:rowOff>
    </xdr:from>
    <xdr:ext cx="405111" cy="259045"/>
    <xdr:sp macro="" textlink="">
      <xdr:nvSpPr>
        <xdr:cNvPr id="361" name="【学校施設】&#10;有形固定資産減価償却率最大値テキスト"/>
        <xdr:cNvSpPr txBox="1"/>
      </xdr:nvSpPr>
      <xdr:spPr>
        <a:xfrm>
          <a:off x="164084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91.6</a:t>
          </a:r>
          <a:endParaRPr kumimoji="1" lang="ja-JP" altLang="en-US" sz="1000" b="1">
            <a:latin typeface="ＭＳ Ｐゴシック"/>
          </a:endParaRPr>
        </a:p>
      </xdr:txBody>
    </xdr:sp>
    <xdr:clientData/>
  </xdr:oneCellAnchor>
  <xdr:twoCellAnchor>
    <xdr:from>
      <xdr:col>23</xdr:col>
      <xdr:colOff>428625</xdr:colOff>
      <xdr:row>54</xdr:row>
      <xdr:rowOff>160020</xdr:rowOff>
    </xdr:from>
    <xdr:to>
      <xdr:col>23</xdr:col>
      <xdr:colOff>606425</xdr:colOff>
      <xdr:row>54</xdr:row>
      <xdr:rowOff>160020</xdr:rowOff>
    </xdr:to>
    <xdr:cxnSp macro="">
      <xdr:nvCxnSpPr>
        <xdr:cNvPr id="362" name="直線コネクタ 361"/>
        <xdr:cNvCxnSpPr/>
      </xdr:nvCxnSpPr>
      <xdr:spPr>
        <a:xfrm>
          <a:off x="16230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152961</xdr:rowOff>
    </xdr:from>
    <xdr:ext cx="405111" cy="259045"/>
    <xdr:sp macro="" textlink="">
      <xdr:nvSpPr>
        <xdr:cNvPr id="363" name="【学校施設】&#10;有形固定資産減価償却率平均値テキスト"/>
        <xdr:cNvSpPr txBox="1"/>
      </xdr:nvSpPr>
      <xdr:spPr>
        <a:xfrm>
          <a:off x="16408400" y="1043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3084</xdr:rowOff>
    </xdr:from>
    <xdr:to>
      <xdr:col>23</xdr:col>
      <xdr:colOff>568325</xdr:colOff>
      <xdr:row>61</xdr:row>
      <xdr:rowOff>104684</xdr:rowOff>
    </xdr:to>
    <xdr:sp macro="" textlink="">
      <xdr:nvSpPr>
        <xdr:cNvPr id="364" name="フローチャート : 判断 363"/>
        <xdr:cNvSpPr/>
      </xdr:nvSpPr>
      <xdr:spPr>
        <a:xfrm>
          <a:off x="162687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65" name="テキスト ボックス 36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66" name="テキスト ボックス 36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67" name="テキスト ボックス 36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68" name="テキスト ボックス 36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69" name="テキスト ボックス 36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50437</xdr:rowOff>
    </xdr:from>
    <xdr:to>
      <xdr:col>23</xdr:col>
      <xdr:colOff>568325</xdr:colOff>
      <xdr:row>58</xdr:row>
      <xdr:rowOff>152037</xdr:rowOff>
    </xdr:to>
    <xdr:sp macro="" textlink="">
      <xdr:nvSpPr>
        <xdr:cNvPr id="370" name="円/楕円 369"/>
        <xdr:cNvSpPr/>
      </xdr:nvSpPr>
      <xdr:spPr>
        <a:xfrm>
          <a:off x="162687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73314</xdr:rowOff>
    </xdr:from>
    <xdr:ext cx="405111" cy="259045"/>
    <xdr:sp macro="" textlink="">
      <xdr:nvSpPr>
        <xdr:cNvPr id="371" name="【学校施設】&#10;有形固定資産減価償却率該当値テキスト"/>
        <xdr:cNvSpPr txBox="1"/>
      </xdr:nvSpPr>
      <xdr:spPr>
        <a:xfrm>
          <a:off x="16408400"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72" name="正方形/長方形 371"/>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3" name="正方形/長方形 3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4" name="正方形/長方形 3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5" name="正方形/長方形 3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6" name="正方形/長方形 3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7" name="正方形/長方形 3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8" name="正方形/長方形 3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79" name="正方形/長方形 378"/>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80" name="テキスト ボックス 3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81" name="直線コネクタ 3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82" name="直線コネクタ 38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83" name="テキスト ボックス 38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84" name="直線コネクタ 38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85" name="テキスト ボックス 38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86" name="直線コネクタ 38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87" name="テキスト ボックス 38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88" name="直線コネクタ 38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89" name="テキスト ボックス 38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90" name="直線コネクタ 38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391" name="テキスト ボックス 390"/>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92" name="直線コネクタ 39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393" name="テキスト ボックス 39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94" name="直線コネクタ 3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395" name="テキスト ボックス 39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96"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63028</xdr:rowOff>
    </xdr:from>
    <xdr:to>
      <xdr:col>32</xdr:col>
      <xdr:colOff>186689</xdr:colOff>
      <xdr:row>64</xdr:row>
      <xdr:rowOff>25364</xdr:rowOff>
    </xdr:to>
    <xdr:cxnSp macro="">
      <xdr:nvCxnSpPr>
        <xdr:cNvPr id="397" name="直線コネクタ 396"/>
        <xdr:cNvCxnSpPr/>
      </xdr:nvCxnSpPr>
      <xdr:spPr>
        <a:xfrm flipV="1">
          <a:off x="22160864" y="9492778"/>
          <a:ext cx="0" cy="150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29191</xdr:rowOff>
    </xdr:from>
    <xdr:ext cx="469744" cy="259045"/>
    <xdr:sp macro="" textlink="">
      <xdr:nvSpPr>
        <xdr:cNvPr id="398" name="【学校施設】&#10;一人当たり面積最小値テキスト"/>
        <xdr:cNvSpPr txBox="1"/>
      </xdr:nvSpPr>
      <xdr:spPr>
        <a:xfrm>
          <a:off x="22250400" y="1100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0.967</a:t>
          </a:r>
          <a:endParaRPr kumimoji="1" lang="ja-JP" altLang="en-US" sz="1000" b="1">
            <a:latin typeface="ＭＳ Ｐゴシック"/>
          </a:endParaRPr>
        </a:p>
      </xdr:txBody>
    </xdr:sp>
    <xdr:clientData/>
  </xdr:oneCellAnchor>
  <xdr:twoCellAnchor>
    <xdr:from>
      <xdr:col>32</xdr:col>
      <xdr:colOff>98425</xdr:colOff>
      <xdr:row>64</xdr:row>
      <xdr:rowOff>25364</xdr:rowOff>
    </xdr:from>
    <xdr:to>
      <xdr:col>32</xdr:col>
      <xdr:colOff>276225</xdr:colOff>
      <xdr:row>64</xdr:row>
      <xdr:rowOff>25364</xdr:rowOff>
    </xdr:to>
    <xdr:cxnSp macro="">
      <xdr:nvCxnSpPr>
        <xdr:cNvPr id="399" name="直線コネクタ 398"/>
        <xdr:cNvCxnSpPr/>
      </xdr:nvCxnSpPr>
      <xdr:spPr>
        <a:xfrm>
          <a:off x="22072600" y="1099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9705</xdr:rowOff>
    </xdr:from>
    <xdr:ext cx="534377" cy="259045"/>
    <xdr:sp macro="" textlink="">
      <xdr:nvSpPr>
        <xdr:cNvPr id="400" name="【学校施設】&#10;一人当たり面積最大値テキスト"/>
        <xdr:cNvSpPr txBox="1"/>
      </xdr:nvSpPr>
      <xdr:spPr>
        <a:xfrm>
          <a:off x="22250400" y="92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14.796</a:t>
          </a:r>
          <a:endParaRPr kumimoji="1" lang="ja-JP" altLang="en-US" sz="1000" b="1">
            <a:latin typeface="ＭＳ Ｐゴシック"/>
          </a:endParaRPr>
        </a:p>
      </xdr:txBody>
    </xdr:sp>
    <xdr:clientData/>
  </xdr:oneCellAnchor>
  <xdr:twoCellAnchor>
    <xdr:from>
      <xdr:col>32</xdr:col>
      <xdr:colOff>98425</xdr:colOff>
      <xdr:row>55</xdr:row>
      <xdr:rowOff>63028</xdr:rowOff>
    </xdr:from>
    <xdr:to>
      <xdr:col>32</xdr:col>
      <xdr:colOff>276225</xdr:colOff>
      <xdr:row>55</xdr:row>
      <xdr:rowOff>63028</xdr:rowOff>
    </xdr:to>
    <xdr:cxnSp macro="">
      <xdr:nvCxnSpPr>
        <xdr:cNvPr id="401" name="直線コネクタ 400"/>
        <xdr:cNvCxnSpPr/>
      </xdr:nvCxnSpPr>
      <xdr:spPr>
        <a:xfrm>
          <a:off x="22072600" y="949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23784</xdr:rowOff>
    </xdr:from>
    <xdr:ext cx="469744" cy="259045"/>
    <xdr:sp macro="" textlink="">
      <xdr:nvSpPr>
        <xdr:cNvPr id="402" name="【学校施設】&#10;一人当たり面積平均値テキスト"/>
        <xdr:cNvSpPr txBox="1"/>
      </xdr:nvSpPr>
      <xdr:spPr>
        <a:xfrm>
          <a:off x="22250400" y="10653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2.300</a:t>
          </a:r>
          <a:endParaRPr kumimoji="1" lang="ja-JP" altLang="en-US" sz="1000" b="1">
            <a:solidFill>
              <a:srgbClr val="000080"/>
            </a:solidFill>
            <a:latin typeface="ＭＳ Ｐゴシック"/>
          </a:endParaRPr>
        </a:p>
      </xdr:txBody>
    </xdr:sp>
    <xdr:clientData/>
  </xdr:oneCellAnchor>
  <xdr:twoCellAnchor>
    <xdr:from>
      <xdr:col>32</xdr:col>
      <xdr:colOff>136525</xdr:colOff>
      <xdr:row>63</xdr:row>
      <xdr:rowOff>907</xdr:rowOff>
    </xdr:from>
    <xdr:to>
      <xdr:col>32</xdr:col>
      <xdr:colOff>238125</xdr:colOff>
      <xdr:row>63</xdr:row>
      <xdr:rowOff>102507</xdr:rowOff>
    </xdr:to>
    <xdr:sp macro="" textlink="">
      <xdr:nvSpPr>
        <xdr:cNvPr id="403" name="フローチャート : 判断 402"/>
        <xdr:cNvSpPr/>
      </xdr:nvSpPr>
      <xdr:spPr>
        <a:xfrm>
          <a:off x="22110700" y="108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04" name="テキスト ボックス 4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05" name="テキスト ボックス 4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06" name="テキスト ボックス 4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07" name="テキスト ボックス 4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08" name="テキスト ボックス 4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118255</xdr:rowOff>
    </xdr:from>
    <xdr:to>
      <xdr:col>32</xdr:col>
      <xdr:colOff>238125</xdr:colOff>
      <xdr:row>64</xdr:row>
      <xdr:rowOff>48405</xdr:rowOff>
    </xdr:to>
    <xdr:sp macro="" textlink="">
      <xdr:nvSpPr>
        <xdr:cNvPr id="409" name="円/楕円 408"/>
        <xdr:cNvSpPr/>
      </xdr:nvSpPr>
      <xdr:spPr>
        <a:xfrm>
          <a:off x="22110700" y="109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33182</xdr:rowOff>
    </xdr:from>
    <xdr:ext cx="469744" cy="259045"/>
    <xdr:sp macro="" textlink="">
      <xdr:nvSpPr>
        <xdr:cNvPr id="410" name="【学校施設】&#10;一人当たり面積該当値テキスト"/>
        <xdr:cNvSpPr txBox="1"/>
      </xdr:nvSpPr>
      <xdr:spPr>
        <a:xfrm>
          <a:off x="22250400" y="1083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11" name="正方形/長方形 41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2" name="正方形/長方形 4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3" name="正方形/長方形 4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4" name="正方形/長方形 4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5" name="正方形/長方形 4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6" name="正方形/長方形 4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7" name="正方形/長方形 4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18" name="正方形/長方形 417"/>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19" name="テキスト ボックス 4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20" name="直線コネクタ 4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21" name="テキスト ボックス 42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22" name="直線コネクタ 4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23" name="テキスト ボックス 42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24" name="直線コネクタ 4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25" name="テキスト ボックス 4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26" name="直線コネクタ 4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27" name="テキスト ボックス 4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28" name="直線コネクタ 4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29" name="テキスト ボックス 4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30" name="直線コネクタ 4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31" name="テキスト ボックス 43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32" name="直線コネクタ 4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33" name="テキスト ボックス 4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34"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47625</xdr:rowOff>
    </xdr:from>
    <xdr:to>
      <xdr:col>23</xdr:col>
      <xdr:colOff>516889</xdr:colOff>
      <xdr:row>85</xdr:row>
      <xdr:rowOff>100964</xdr:rowOff>
    </xdr:to>
    <xdr:cxnSp macro="">
      <xdr:nvCxnSpPr>
        <xdr:cNvPr id="435" name="直線コネクタ 434"/>
        <xdr:cNvCxnSpPr/>
      </xdr:nvCxnSpPr>
      <xdr:spPr>
        <a:xfrm flipV="1">
          <a:off x="16318864" y="13420725"/>
          <a:ext cx="0" cy="1253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104791</xdr:rowOff>
    </xdr:from>
    <xdr:ext cx="405111" cy="259045"/>
    <xdr:sp macro="" textlink="">
      <xdr:nvSpPr>
        <xdr:cNvPr id="436" name="【児童館】&#10;有形固定資産減価償却率最小値テキスト"/>
        <xdr:cNvSpPr txBox="1"/>
      </xdr:nvSpPr>
      <xdr:spPr>
        <a:xfrm>
          <a:off x="16408400" y="1467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85</xdr:row>
      <xdr:rowOff>100964</xdr:rowOff>
    </xdr:from>
    <xdr:to>
      <xdr:col>23</xdr:col>
      <xdr:colOff>606425</xdr:colOff>
      <xdr:row>85</xdr:row>
      <xdr:rowOff>100964</xdr:rowOff>
    </xdr:to>
    <xdr:cxnSp macro="">
      <xdr:nvCxnSpPr>
        <xdr:cNvPr id="437" name="直線コネクタ 436"/>
        <xdr:cNvCxnSpPr/>
      </xdr:nvCxnSpPr>
      <xdr:spPr>
        <a:xfrm>
          <a:off x="16230600" y="1467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165752</xdr:rowOff>
    </xdr:from>
    <xdr:ext cx="405111" cy="259045"/>
    <xdr:sp macro="" textlink="">
      <xdr:nvSpPr>
        <xdr:cNvPr id="438" name="【児童館】&#10;有形固定資産減価償却率最大値テキスト"/>
        <xdr:cNvSpPr txBox="1"/>
      </xdr:nvSpPr>
      <xdr:spPr>
        <a:xfrm>
          <a:off x="164084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95.5</a:t>
          </a:r>
          <a:endParaRPr kumimoji="1" lang="ja-JP" altLang="en-US" sz="1000" b="1">
            <a:latin typeface="ＭＳ Ｐゴシック"/>
          </a:endParaRPr>
        </a:p>
      </xdr:txBody>
    </xdr:sp>
    <xdr:clientData/>
  </xdr:oneCellAnchor>
  <xdr:twoCellAnchor>
    <xdr:from>
      <xdr:col>23</xdr:col>
      <xdr:colOff>428625</xdr:colOff>
      <xdr:row>78</xdr:row>
      <xdr:rowOff>47625</xdr:rowOff>
    </xdr:from>
    <xdr:to>
      <xdr:col>23</xdr:col>
      <xdr:colOff>606425</xdr:colOff>
      <xdr:row>78</xdr:row>
      <xdr:rowOff>47625</xdr:rowOff>
    </xdr:to>
    <xdr:cxnSp macro="">
      <xdr:nvCxnSpPr>
        <xdr:cNvPr id="439" name="直線コネクタ 438"/>
        <xdr:cNvCxnSpPr/>
      </xdr:nvCxnSpPr>
      <xdr:spPr>
        <a:xfrm>
          <a:off x="16230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29227</xdr:rowOff>
    </xdr:from>
    <xdr:ext cx="405111" cy="259045"/>
    <xdr:sp macro="" textlink="">
      <xdr:nvSpPr>
        <xdr:cNvPr id="440" name="【児童館】&#10;有形固定資産減価償却率平均値テキスト"/>
        <xdr:cNvSpPr txBox="1"/>
      </xdr:nvSpPr>
      <xdr:spPr>
        <a:xfrm>
          <a:off x="16408400" y="14259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a:t>
          </a:r>
          <a:endParaRPr kumimoji="1" lang="ja-JP" altLang="en-US" sz="1000" b="1">
            <a:solidFill>
              <a:srgbClr val="000080"/>
            </a:solidFill>
            <a:latin typeface="ＭＳ Ｐゴシック"/>
          </a:endParaRPr>
        </a:p>
      </xdr:txBody>
    </xdr:sp>
    <xdr:clientData/>
  </xdr:oneCellAnchor>
  <xdr:twoCellAnchor>
    <xdr:from>
      <xdr:col>23</xdr:col>
      <xdr:colOff>466725</xdr:colOff>
      <xdr:row>84</xdr:row>
      <xdr:rowOff>6350</xdr:rowOff>
    </xdr:from>
    <xdr:to>
      <xdr:col>23</xdr:col>
      <xdr:colOff>568325</xdr:colOff>
      <xdr:row>84</xdr:row>
      <xdr:rowOff>107950</xdr:rowOff>
    </xdr:to>
    <xdr:sp macro="" textlink="">
      <xdr:nvSpPr>
        <xdr:cNvPr id="441" name="フローチャート : 判断 440"/>
        <xdr:cNvSpPr/>
      </xdr:nvSpPr>
      <xdr:spPr>
        <a:xfrm>
          <a:off x="16268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42" name="テキスト ボックス 4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43" name="テキスト ボックス 4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44" name="テキスト ボックス 4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45" name="テキスト ボックス 4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46" name="テキスト ボックス 4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84</xdr:row>
      <xdr:rowOff>61595</xdr:rowOff>
    </xdr:from>
    <xdr:to>
      <xdr:col>23</xdr:col>
      <xdr:colOff>568325</xdr:colOff>
      <xdr:row>84</xdr:row>
      <xdr:rowOff>163195</xdr:rowOff>
    </xdr:to>
    <xdr:sp macro="" textlink="">
      <xdr:nvSpPr>
        <xdr:cNvPr id="447" name="円/楕円 446"/>
        <xdr:cNvSpPr/>
      </xdr:nvSpPr>
      <xdr:spPr>
        <a:xfrm>
          <a:off x="16268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40022</xdr:rowOff>
    </xdr:from>
    <xdr:ext cx="405111" cy="259045"/>
    <xdr:sp macro="" textlink="">
      <xdr:nvSpPr>
        <xdr:cNvPr id="448" name="【児童館】&#10;有形固定資産減価償却率該当値テキスト"/>
        <xdr:cNvSpPr txBox="1"/>
      </xdr:nvSpPr>
      <xdr:spPr>
        <a:xfrm>
          <a:off x="16408400"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49" name="正方形/長方形 44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0" name="正方形/長方形 4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1" name="正方形/長方形 4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2" name="正方形/長方形 4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3" name="正方形/長方形 4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4" name="正方形/長方形 4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5" name="正方形/長方形 4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56" name="正方形/長方形 455"/>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57" name="テキスト ボックス 4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58" name="直線コネクタ 4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59" name="直線コネクタ 45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60" name="テキスト ボックス 45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61" name="直線コネクタ 46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62" name="テキスト ボックス 46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63" name="直線コネクタ 46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64" name="テキスト ボックス 46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65" name="直線コネクタ 46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66" name="テキスト ボックス 46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67" name="直線コネクタ 46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68" name="テキスト ボックス 46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69" name="直線コネクタ 46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70" name="テキスト ボックス 46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1" name="直線コネクタ 4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2" name="テキスト ボックス 4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73"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76</xdr:row>
      <xdr:rowOff>168729</xdr:rowOff>
    </xdr:from>
    <xdr:to>
      <xdr:col>32</xdr:col>
      <xdr:colOff>186689</xdr:colOff>
      <xdr:row>85</xdr:row>
      <xdr:rowOff>127907</xdr:rowOff>
    </xdr:to>
    <xdr:cxnSp macro="">
      <xdr:nvCxnSpPr>
        <xdr:cNvPr id="474" name="直線コネクタ 473"/>
        <xdr:cNvCxnSpPr/>
      </xdr:nvCxnSpPr>
      <xdr:spPr>
        <a:xfrm flipV="1">
          <a:off x="22160864" y="13198929"/>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131734</xdr:rowOff>
    </xdr:from>
    <xdr:ext cx="469744" cy="259045"/>
    <xdr:sp macro="" textlink="">
      <xdr:nvSpPr>
        <xdr:cNvPr id="475" name="【児童館】&#10;一人当たり面積最小値テキスト"/>
        <xdr:cNvSpPr txBox="1"/>
      </xdr:nvSpPr>
      <xdr:spPr>
        <a:xfrm>
          <a:off x="222504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85</xdr:row>
      <xdr:rowOff>127907</xdr:rowOff>
    </xdr:from>
    <xdr:to>
      <xdr:col>32</xdr:col>
      <xdr:colOff>276225</xdr:colOff>
      <xdr:row>85</xdr:row>
      <xdr:rowOff>127907</xdr:rowOff>
    </xdr:to>
    <xdr:cxnSp macro="">
      <xdr:nvCxnSpPr>
        <xdr:cNvPr id="476" name="直線コネクタ 475"/>
        <xdr:cNvCxnSpPr/>
      </xdr:nvCxnSpPr>
      <xdr:spPr>
        <a:xfrm>
          <a:off x="22072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75</xdr:row>
      <xdr:rowOff>115406</xdr:rowOff>
    </xdr:from>
    <xdr:ext cx="469744" cy="259045"/>
    <xdr:sp macro="" textlink="">
      <xdr:nvSpPr>
        <xdr:cNvPr id="477" name="【児童館】&#10;一人当たり面積最大値テキスト"/>
        <xdr:cNvSpPr txBox="1"/>
      </xdr:nvSpPr>
      <xdr:spPr>
        <a:xfrm>
          <a:off x="22250400" y="1297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0.105</a:t>
          </a:r>
          <a:endParaRPr kumimoji="1" lang="ja-JP" altLang="en-US" sz="1000" b="1">
            <a:latin typeface="ＭＳ Ｐゴシック"/>
          </a:endParaRPr>
        </a:p>
      </xdr:txBody>
    </xdr:sp>
    <xdr:clientData/>
  </xdr:oneCellAnchor>
  <xdr:twoCellAnchor>
    <xdr:from>
      <xdr:col>32</xdr:col>
      <xdr:colOff>98425</xdr:colOff>
      <xdr:row>76</xdr:row>
      <xdr:rowOff>168729</xdr:rowOff>
    </xdr:from>
    <xdr:to>
      <xdr:col>32</xdr:col>
      <xdr:colOff>276225</xdr:colOff>
      <xdr:row>76</xdr:row>
      <xdr:rowOff>168729</xdr:rowOff>
    </xdr:to>
    <xdr:cxnSp macro="">
      <xdr:nvCxnSpPr>
        <xdr:cNvPr id="478" name="直線コネクタ 477"/>
        <xdr:cNvCxnSpPr/>
      </xdr:nvCxnSpPr>
      <xdr:spPr>
        <a:xfrm>
          <a:off x="22072600" y="1319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132641</xdr:rowOff>
    </xdr:from>
    <xdr:ext cx="469744" cy="259045"/>
    <xdr:sp macro="" textlink="">
      <xdr:nvSpPr>
        <xdr:cNvPr id="479" name="【児童館】&#10;一人当たり面積平均値テキスト"/>
        <xdr:cNvSpPr txBox="1"/>
      </xdr:nvSpPr>
      <xdr:spPr>
        <a:xfrm>
          <a:off x="22250400" y="13848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109764</xdr:rowOff>
    </xdr:from>
    <xdr:to>
      <xdr:col>32</xdr:col>
      <xdr:colOff>238125</xdr:colOff>
      <xdr:row>82</xdr:row>
      <xdr:rowOff>39914</xdr:rowOff>
    </xdr:to>
    <xdr:sp macro="" textlink="">
      <xdr:nvSpPr>
        <xdr:cNvPr id="480" name="フローチャート : 判断 479"/>
        <xdr:cNvSpPr/>
      </xdr:nvSpPr>
      <xdr:spPr>
        <a:xfrm>
          <a:off x="221107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1" name="テキスト ボックス 4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2" name="テキスト ボックス 4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3" name="テキスト ボックス 4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84" name="テキスト ボックス 4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85" name="テキスト ボックス 4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84</xdr:row>
      <xdr:rowOff>101600</xdr:rowOff>
    </xdr:from>
    <xdr:to>
      <xdr:col>32</xdr:col>
      <xdr:colOff>238125</xdr:colOff>
      <xdr:row>85</xdr:row>
      <xdr:rowOff>31750</xdr:rowOff>
    </xdr:to>
    <xdr:sp macro="" textlink="">
      <xdr:nvSpPr>
        <xdr:cNvPr id="486" name="円/楕円 485"/>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80027</xdr:rowOff>
    </xdr:from>
    <xdr:ext cx="469744" cy="259045"/>
    <xdr:sp macro="" textlink="">
      <xdr:nvSpPr>
        <xdr:cNvPr id="487" name="【児童館】&#10;一人当たり面積該当値テキスト"/>
        <xdr:cNvSpPr txBox="1"/>
      </xdr:nvSpPr>
      <xdr:spPr>
        <a:xfrm>
          <a:off x="222504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88" name="正方形/長方形 48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9" name="正方形/長方形 4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0" name="正方形/長方形 4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1" name="正方形/長方形 4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2" name="正方形/長方形 4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3" name="正方形/長方形 4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4" name="正方形/長方形 4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95" name="正方形/長方形 494"/>
        <xdr:cNvSpPr/>
      </xdr:nvSpPr>
      <xdr:spPr>
        <a:xfrm>
          <a:off x="12446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314325</xdr:colOff>
      <xdr:row>94</xdr:row>
      <xdr:rowOff>139700</xdr:rowOff>
    </xdr:to>
    <xdr:sp macro="" textlink="">
      <xdr:nvSpPr>
        <xdr:cNvPr id="496" name="正方形/長方形 49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7" name="正方形/長方形 4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8" name="正方形/長方形 4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9" name="正方形/長方形 4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0" name="正方形/長方形 4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1" name="正方形/長方形 5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2" name="正方形/長方形 5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03" name="正方形/長方形 502"/>
        <xdr:cNvSpPr/>
      </xdr:nvSpPr>
      <xdr:spPr>
        <a:xfrm>
          <a:off x="18288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504" name="正方形/長方形 50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5" name="正方形/長方形 5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06" name="テキスト ボックス 50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・有形固定資産減価償却率償却率</a:t>
          </a:r>
          <a:endParaRPr kumimoji="1" lang="en-US" altLang="ja-JP" sz="105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ＭＳ Ｐゴシック"/>
            </a:rPr>
            <a:t>【</a:t>
          </a:r>
          <a:r>
            <a:rPr kumimoji="1" lang="ja-JP" altLang="en-US" sz="1050">
              <a:latin typeface="ＭＳ Ｐゴシック"/>
            </a:rPr>
            <a:t>道路</a:t>
          </a:r>
          <a:r>
            <a:rPr kumimoji="1" lang="en-US" altLang="ja-JP" sz="1050">
              <a:latin typeface="ＭＳ Ｐゴシック"/>
            </a:rPr>
            <a:t>】</a:t>
          </a:r>
          <a:r>
            <a:rPr kumimoji="1" lang="ja-JP" altLang="en-US" sz="1050">
              <a:latin typeface="ＭＳ Ｐゴシック"/>
            </a:rPr>
            <a:t>類似団体内平均値より上回っており、さらなる道路整備が必要となってます。また、幅員が狭いものが多く、防災・安全面の確保も課題となっています。</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橋りょう・トンネル</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類似団体</a:t>
          </a:r>
          <a:r>
            <a:rPr kumimoji="1" lang="ja-JP" altLang="en-US" sz="1050">
              <a:solidFill>
                <a:schemeClr val="dk1"/>
              </a:solidFill>
              <a:effectLst/>
              <a:latin typeface="+mn-lt"/>
              <a:ea typeface="+mn-ea"/>
              <a:cs typeface="+mn-cs"/>
            </a:rPr>
            <a:t>内</a:t>
          </a:r>
          <a:r>
            <a:rPr kumimoji="1" lang="ja-JP" altLang="ja-JP" sz="1050">
              <a:solidFill>
                <a:schemeClr val="dk1"/>
              </a:solidFill>
              <a:effectLst/>
              <a:latin typeface="+mn-lt"/>
              <a:ea typeface="+mn-ea"/>
              <a:cs typeface="+mn-cs"/>
            </a:rPr>
            <a:t>平均値より下回っていますが、２０年を超える橋もあり、安全点検や維持・修繕による長寿命化に向けた整備補修等が課題となっています。</a:t>
          </a:r>
          <a:endParaRPr lang="ja-JP" altLang="ja-JP" sz="1050">
            <a:effectLst/>
          </a:endParaRPr>
        </a:p>
        <a:p>
          <a:r>
            <a:rPr kumimoji="1" lang="en-US" altLang="ja-JP" sz="1050">
              <a:latin typeface="ＭＳ Ｐゴシック"/>
            </a:rPr>
            <a:t>【</a:t>
          </a:r>
          <a:r>
            <a:rPr kumimoji="1" lang="ja-JP" altLang="en-US" sz="1050">
              <a:latin typeface="ＭＳ Ｐゴシック"/>
            </a:rPr>
            <a:t>公営住宅</a:t>
          </a:r>
          <a:r>
            <a:rPr kumimoji="1" lang="en-US" altLang="ja-JP" sz="1050">
              <a:latin typeface="ＭＳ Ｐゴシック"/>
            </a:rPr>
            <a:t>】</a:t>
          </a:r>
          <a:r>
            <a:rPr kumimoji="1" lang="ja-JP" altLang="en-US" sz="1050">
              <a:latin typeface="ＭＳ Ｐゴシック"/>
            </a:rPr>
            <a:t>類似団体内平均値より上回っており、建築から３０年以上が経過しています。屋上防水工事など大規模修繕を行いましたが、今後も「町営住宅長寿命化計画」を踏まえ、建物の延命に向けた維持補修を計画的に実施していきます。</a:t>
          </a:r>
          <a:endParaRPr kumimoji="1" lang="en-US" altLang="ja-JP" sz="1050">
            <a:latin typeface="ＭＳ Ｐゴシック"/>
          </a:endParaRPr>
        </a:p>
        <a:p>
          <a:r>
            <a:rPr kumimoji="1" lang="en-US" altLang="ja-JP" sz="1050">
              <a:latin typeface="ＭＳ Ｐゴシック"/>
            </a:rPr>
            <a:t>【</a:t>
          </a:r>
          <a:r>
            <a:rPr kumimoji="1" lang="ja-JP" altLang="en-US" sz="1050">
              <a:latin typeface="ＭＳ Ｐゴシック"/>
            </a:rPr>
            <a:t>認定こども園・幼稚園・保育所</a:t>
          </a:r>
          <a:r>
            <a:rPr kumimoji="1" lang="en-US" altLang="ja-JP" sz="1050">
              <a:latin typeface="ＭＳ Ｐゴシック"/>
            </a:rPr>
            <a:t>】</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児童館</a:t>
          </a:r>
          <a:r>
            <a:rPr kumimoji="1" lang="en-US" altLang="ja-JP" sz="1050">
              <a:solidFill>
                <a:schemeClr val="dk1"/>
              </a:solidFill>
              <a:effectLst/>
              <a:latin typeface="+mn-lt"/>
              <a:ea typeface="+mn-ea"/>
              <a:cs typeface="+mn-cs"/>
            </a:rPr>
            <a:t>】</a:t>
          </a:r>
          <a:r>
            <a:rPr kumimoji="1" lang="ja-JP" altLang="en-US" sz="1050">
              <a:latin typeface="ＭＳ Ｐゴシック"/>
            </a:rPr>
            <a:t>類似団体内平均値より下回っていますが、今後も建物や設備の性能や機能を良好な状態を保つため、基本方針を踏まえ建物の点検・診断を行い、維持管理に必要な改修や設備の更新を行っていきます。</a:t>
          </a:r>
          <a:endParaRPr kumimoji="1" lang="en-US" altLang="ja-JP" sz="1050">
            <a:latin typeface="ＭＳ Ｐゴシック"/>
          </a:endParaRPr>
        </a:p>
        <a:p>
          <a:r>
            <a:rPr kumimoji="1" lang="en-US" altLang="ja-JP" sz="1050">
              <a:latin typeface="ＭＳ Ｐゴシック"/>
            </a:rPr>
            <a:t>【</a:t>
          </a:r>
          <a:r>
            <a:rPr kumimoji="1" lang="ja-JP" altLang="en-US" sz="1050">
              <a:latin typeface="ＭＳ Ｐゴシック"/>
            </a:rPr>
            <a:t>学校施設</a:t>
          </a:r>
          <a:r>
            <a:rPr kumimoji="1" lang="en-US" altLang="ja-JP" sz="1050">
              <a:latin typeface="ＭＳ Ｐゴシック"/>
            </a:rPr>
            <a:t>】</a:t>
          </a:r>
          <a:r>
            <a:rPr kumimoji="1" lang="ja-JP" altLang="ja-JP" sz="1100">
              <a:solidFill>
                <a:schemeClr val="dk1"/>
              </a:solidFill>
              <a:effectLst/>
              <a:latin typeface="+mn-lt"/>
              <a:ea typeface="+mn-ea"/>
              <a:cs typeface="+mn-cs"/>
            </a:rPr>
            <a:t>全小・中学校の校舎等は、耐震診断・耐震改修工事を実施しました。</a:t>
          </a:r>
          <a:r>
            <a:rPr kumimoji="1" lang="ja-JP" altLang="en-US" sz="1050">
              <a:latin typeface="ＭＳ Ｐゴシック"/>
            </a:rPr>
            <a:t>類似団体内平均値より上回っており、今後は、大規模空間をもつ非構造部材等の調査等を実施し、耐震補強が必要となる場合は耐震改修工事又は大規模改修が必要となっています。</a:t>
          </a:r>
          <a:endParaRPr kumimoji="1" lang="en-US" altLang="ja-JP" sz="1050">
            <a:latin typeface="ＭＳ Ｐゴシック"/>
          </a:endParaRPr>
        </a:p>
        <a:p>
          <a:r>
            <a:rPr kumimoji="1" lang="ja-JP" altLang="en-US" sz="1050">
              <a:latin typeface="ＭＳ Ｐゴシック"/>
            </a:rPr>
            <a:t>・一人あたりの面積等</a:t>
          </a:r>
          <a:endParaRPr kumimoji="1" lang="en-US" altLang="ja-JP" sz="1050">
            <a:latin typeface="ＭＳ Ｐゴシック"/>
          </a:endParaRPr>
        </a:p>
        <a:p>
          <a:r>
            <a:rPr kumimoji="1" lang="ja-JP" altLang="en-US" sz="1050">
              <a:latin typeface="ＭＳ Ｐゴシック"/>
            </a:rPr>
            <a:t>全て類似団体内平均値より下回っています。今後、計画的にインフラ整備等実施する必要があります。</a:t>
          </a:r>
          <a:endParaRPr kumimoji="1" lang="en-US" altLang="ja-JP" sz="105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東京都瑞穂町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33,905
33,268
16.85
13,812,385
13,413,146
331,016
6,959,984
5,723,851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5"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160020</xdr:rowOff>
    </xdr:from>
    <xdr:to>
      <xdr:col>6</xdr:col>
      <xdr:colOff>510540</xdr:colOff>
      <xdr:row>41</xdr:row>
      <xdr:rowOff>53340</xdr:rowOff>
    </xdr:to>
    <xdr:cxnSp macro="">
      <xdr:nvCxnSpPr>
        <xdr:cNvPr id="56" name="直線コネクタ 55"/>
        <xdr:cNvCxnSpPr/>
      </xdr:nvCxnSpPr>
      <xdr:spPr>
        <a:xfrm flipV="1">
          <a:off x="4634865" y="56464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57167</xdr:rowOff>
    </xdr:from>
    <xdr:ext cx="340478" cy="259045"/>
    <xdr:sp macro="" textlink="">
      <xdr:nvSpPr>
        <xdr:cNvPr id="57" name="【図書館】&#10;有形固定資産減価償却率最小値テキスト"/>
        <xdr:cNvSpPr txBox="1"/>
      </xdr:nvSpPr>
      <xdr:spPr>
        <a:xfrm>
          <a:off x="4724400" y="7086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422275</xdr:colOff>
      <xdr:row>41</xdr:row>
      <xdr:rowOff>53340</xdr:rowOff>
    </xdr:from>
    <xdr:to>
      <xdr:col>6</xdr:col>
      <xdr:colOff>600075</xdr:colOff>
      <xdr:row>41</xdr:row>
      <xdr:rowOff>53340</xdr:rowOff>
    </xdr:to>
    <xdr:cxnSp macro="">
      <xdr:nvCxnSpPr>
        <xdr:cNvPr id="58" name="直線コネクタ 57"/>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106697</xdr:rowOff>
    </xdr:from>
    <xdr:ext cx="405111" cy="259045"/>
    <xdr:sp macro="" textlink="">
      <xdr:nvSpPr>
        <xdr:cNvPr id="59" name="【図書館】&#10;有形固定資産減価償却率最大値テキスト"/>
        <xdr:cNvSpPr txBox="1"/>
      </xdr:nvSpPr>
      <xdr:spPr>
        <a:xfrm>
          <a:off x="47244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83.6</a:t>
          </a:r>
          <a:endParaRPr kumimoji="1" lang="ja-JP" altLang="en-US" sz="1000" b="1">
            <a:latin typeface="ＭＳ Ｐゴシック"/>
          </a:endParaRPr>
        </a:p>
      </xdr:txBody>
    </xdr:sp>
    <xdr:clientData/>
  </xdr:oneCellAnchor>
  <xdr:twoCellAnchor>
    <xdr:from>
      <xdr:col>6</xdr:col>
      <xdr:colOff>422275</xdr:colOff>
      <xdr:row>32</xdr:row>
      <xdr:rowOff>160020</xdr:rowOff>
    </xdr:from>
    <xdr:to>
      <xdr:col>6</xdr:col>
      <xdr:colOff>600075</xdr:colOff>
      <xdr:row>32</xdr:row>
      <xdr:rowOff>160020</xdr:rowOff>
    </xdr:to>
    <xdr:cxnSp macro="">
      <xdr:nvCxnSpPr>
        <xdr:cNvPr id="60" name="直線コネクタ 59"/>
        <xdr:cNvCxnSpPr/>
      </xdr:nvCxnSpPr>
      <xdr:spPr>
        <a:xfrm>
          <a:off x="4546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89552</xdr:rowOff>
    </xdr:from>
    <xdr:ext cx="405111" cy="259045"/>
    <xdr:sp macro="" textlink="">
      <xdr:nvSpPr>
        <xdr:cNvPr id="61" name="【図書館】&#10;有形固定資産減価償却率平均値テキスト"/>
        <xdr:cNvSpPr txBox="1"/>
      </xdr:nvSpPr>
      <xdr:spPr>
        <a:xfrm>
          <a:off x="47244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111125</xdr:rowOff>
    </xdr:from>
    <xdr:to>
      <xdr:col>6</xdr:col>
      <xdr:colOff>561975</xdr:colOff>
      <xdr:row>38</xdr:row>
      <xdr:rowOff>41275</xdr:rowOff>
    </xdr:to>
    <xdr:sp macro="" textlink="">
      <xdr:nvSpPr>
        <xdr:cNvPr id="62" name="フローチャート : 判断 61"/>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2540</xdr:rowOff>
    </xdr:from>
    <xdr:to>
      <xdr:col>6</xdr:col>
      <xdr:colOff>561975</xdr:colOff>
      <xdr:row>34</xdr:row>
      <xdr:rowOff>104140</xdr:rowOff>
    </xdr:to>
    <xdr:sp macro="" textlink="">
      <xdr:nvSpPr>
        <xdr:cNvPr id="68" name="円/楕円 67"/>
        <xdr:cNvSpPr/>
      </xdr:nvSpPr>
      <xdr:spPr>
        <a:xfrm>
          <a:off x="45847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25417</xdr:rowOff>
    </xdr:from>
    <xdr:ext cx="405111" cy="259045"/>
    <xdr:sp macro="" textlink="">
      <xdr:nvSpPr>
        <xdr:cNvPr id="69" name="【図書館】&#10;有形固定資産減価償却率該当値テキスト"/>
        <xdr:cNvSpPr txBox="1"/>
      </xdr:nvSpPr>
      <xdr:spPr>
        <a:xfrm>
          <a:off x="4724400"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0" name="正方形/長方形 69"/>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7" name="正方形/長方形 76"/>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8" name="テキスト ボックス 7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19050</xdr:rowOff>
    </xdr:from>
    <xdr:to>
      <xdr:col>16</xdr:col>
      <xdr:colOff>307975</xdr:colOff>
      <xdr:row>41</xdr:row>
      <xdr:rowOff>19050</xdr:rowOff>
    </xdr:to>
    <xdr:cxnSp macro="">
      <xdr:nvCxnSpPr>
        <xdr:cNvPr id="80" name="直線コネクタ 79"/>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48277</xdr:rowOff>
    </xdr:from>
    <xdr:ext cx="467179" cy="259045"/>
    <xdr:sp macro="" textlink="">
      <xdr:nvSpPr>
        <xdr:cNvPr id="81" name="テキスト ボックス 80"/>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2" name="直線コネクタ 8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3" name="テキスト ボックス 8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84" name="直線コネクタ 83"/>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105427</xdr:rowOff>
    </xdr:from>
    <xdr:ext cx="467179" cy="259045"/>
    <xdr:sp macro="" textlink="">
      <xdr:nvSpPr>
        <xdr:cNvPr id="85" name="テキスト ボックス 84"/>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6" name="直線コネクタ 8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87" name="テキスト ボックス 8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88"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139065</xdr:rowOff>
    </xdr:from>
    <xdr:to>
      <xdr:col>15</xdr:col>
      <xdr:colOff>180340</xdr:colOff>
      <xdr:row>40</xdr:row>
      <xdr:rowOff>116205</xdr:rowOff>
    </xdr:to>
    <xdr:cxnSp macro="">
      <xdr:nvCxnSpPr>
        <xdr:cNvPr id="89" name="直線コネクタ 88"/>
        <xdr:cNvCxnSpPr/>
      </xdr:nvCxnSpPr>
      <xdr:spPr>
        <a:xfrm flipV="1">
          <a:off x="10476865" y="579691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120032</xdr:rowOff>
    </xdr:from>
    <xdr:ext cx="469744" cy="259045"/>
    <xdr:sp macro="" textlink="">
      <xdr:nvSpPr>
        <xdr:cNvPr id="90" name="【図書館】&#10;一人当たり面積最小値テキスト"/>
        <xdr:cNvSpPr txBox="1"/>
      </xdr:nvSpPr>
      <xdr:spPr>
        <a:xfrm>
          <a:off x="10566400" y="69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40</xdr:row>
      <xdr:rowOff>116205</xdr:rowOff>
    </xdr:from>
    <xdr:to>
      <xdr:col>15</xdr:col>
      <xdr:colOff>269875</xdr:colOff>
      <xdr:row>40</xdr:row>
      <xdr:rowOff>116205</xdr:rowOff>
    </xdr:to>
    <xdr:cxnSp macro="">
      <xdr:nvCxnSpPr>
        <xdr:cNvPr id="91" name="直線コネクタ 90"/>
        <xdr:cNvCxnSpPr/>
      </xdr:nvCxnSpPr>
      <xdr:spPr>
        <a:xfrm>
          <a:off x="10388600" y="697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85742</xdr:rowOff>
    </xdr:from>
    <xdr:ext cx="469744" cy="259045"/>
    <xdr:sp macro="" textlink="">
      <xdr:nvSpPr>
        <xdr:cNvPr id="92" name="【図書館】&#10;一人当たり面積最大値テキスト"/>
        <xdr:cNvSpPr txBox="1"/>
      </xdr:nvSpPr>
      <xdr:spPr>
        <a:xfrm>
          <a:off x="10566400" y="557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0.219</a:t>
          </a:r>
          <a:endParaRPr kumimoji="1" lang="ja-JP" altLang="en-US" sz="1000" b="1">
            <a:latin typeface="ＭＳ Ｐゴシック"/>
          </a:endParaRPr>
        </a:p>
      </xdr:txBody>
    </xdr:sp>
    <xdr:clientData/>
  </xdr:oneCellAnchor>
  <xdr:twoCellAnchor>
    <xdr:from>
      <xdr:col>15</xdr:col>
      <xdr:colOff>92075</xdr:colOff>
      <xdr:row>33</xdr:row>
      <xdr:rowOff>139065</xdr:rowOff>
    </xdr:from>
    <xdr:to>
      <xdr:col>15</xdr:col>
      <xdr:colOff>269875</xdr:colOff>
      <xdr:row>33</xdr:row>
      <xdr:rowOff>139065</xdr:rowOff>
    </xdr:to>
    <xdr:cxnSp macro="">
      <xdr:nvCxnSpPr>
        <xdr:cNvPr id="93" name="直線コネクタ 92"/>
        <xdr:cNvCxnSpPr/>
      </xdr:nvCxnSpPr>
      <xdr:spPr>
        <a:xfrm>
          <a:off x="10388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82567</xdr:rowOff>
    </xdr:from>
    <xdr:ext cx="469744" cy="259045"/>
    <xdr:sp macro="" textlink="">
      <xdr:nvSpPr>
        <xdr:cNvPr id="94" name="【図書館】&#10;一人当たり面積平均値テキスト"/>
        <xdr:cNvSpPr txBox="1"/>
      </xdr:nvSpPr>
      <xdr:spPr>
        <a:xfrm>
          <a:off x="10566400" y="642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59690</xdr:rowOff>
    </xdr:from>
    <xdr:to>
      <xdr:col>15</xdr:col>
      <xdr:colOff>231775</xdr:colOff>
      <xdr:row>38</xdr:row>
      <xdr:rowOff>161290</xdr:rowOff>
    </xdr:to>
    <xdr:sp macro="" textlink="">
      <xdr:nvSpPr>
        <xdr:cNvPr id="95" name="フローチャート : 判断 94"/>
        <xdr:cNvSpPr/>
      </xdr:nvSpPr>
      <xdr:spPr>
        <a:xfrm>
          <a:off x="10426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6" name="テキスト ボックス 9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7" name="テキスト ボックス 9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98" name="テキスト ボックス 9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99" name="テキスト ボックス 9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0" name="テキスト ボックス 9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31115</xdr:rowOff>
    </xdr:from>
    <xdr:to>
      <xdr:col>15</xdr:col>
      <xdr:colOff>231775</xdr:colOff>
      <xdr:row>39</xdr:row>
      <xdr:rowOff>132715</xdr:rowOff>
    </xdr:to>
    <xdr:sp macro="" textlink="">
      <xdr:nvSpPr>
        <xdr:cNvPr id="101" name="円/楕円 100"/>
        <xdr:cNvSpPr/>
      </xdr:nvSpPr>
      <xdr:spPr>
        <a:xfrm>
          <a:off x="104267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9542</xdr:rowOff>
    </xdr:from>
    <xdr:ext cx="469744" cy="259045"/>
    <xdr:sp macro="" textlink="">
      <xdr:nvSpPr>
        <xdr:cNvPr id="102" name="【図書館】&#10;一人当たり面積該当値テキスト"/>
        <xdr:cNvSpPr txBox="1"/>
      </xdr:nvSpPr>
      <xdr:spPr>
        <a:xfrm>
          <a:off x="10566400" y="669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3" name="正方形/長方形 102"/>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4" name="正方形/長方形 10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5" name="正方形/長方形 10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6" name="正方形/長方形 10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7" name="正方形/長方形 10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08" name="正方形/長方形 10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09" name="正方形/長方形 10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0" name="正方形/長方形 109"/>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1" name="テキスト ボックス 11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2" name="直線コネクタ 11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3" name="テキスト ボックス 11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4" name="直線コネクタ 11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15" name="テキスト ボックス 11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16" name="直線コネクタ 11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17" name="テキスト ボックス 11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18" name="直線コネクタ 11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19" name="テキスト ボックス 11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0" name="直線コネクタ 11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21" name="テキスト ボックス 120"/>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2" name="直線コネクタ 12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3" name="テキスト ボックス 12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98298</xdr:rowOff>
    </xdr:from>
    <xdr:to>
      <xdr:col>6</xdr:col>
      <xdr:colOff>510540</xdr:colOff>
      <xdr:row>64</xdr:row>
      <xdr:rowOff>82296</xdr:rowOff>
    </xdr:to>
    <xdr:cxnSp macro="">
      <xdr:nvCxnSpPr>
        <xdr:cNvPr id="125" name="直線コネクタ 124"/>
        <xdr:cNvCxnSpPr/>
      </xdr:nvCxnSpPr>
      <xdr:spPr>
        <a:xfrm flipV="1">
          <a:off x="4634865" y="9870948"/>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86123</xdr:rowOff>
    </xdr:from>
    <xdr:ext cx="405111" cy="259045"/>
    <xdr:sp macro="" textlink="">
      <xdr:nvSpPr>
        <xdr:cNvPr id="126" name="【体育館・プール】&#10;有形固定資産減価償却率最小値テキスト"/>
        <xdr:cNvSpPr txBox="1"/>
      </xdr:nvSpPr>
      <xdr:spPr>
        <a:xfrm>
          <a:off x="4724400" y="110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422275</xdr:colOff>
      <xdr:row>64</xdr:row>
      <xdr:rowOff>82296</xdr:rowOff>
    </xdr:from>
    <xdr:to>
      <xdr:col>6</xdr:col>
      <xdr:colOff>600075</xdr:colOff>
      <xdr:row>64</xdr:row>
      <xdr:rowOff>82296</xdr:rowOff>
    </xdr:to>
    <xdr:cxnSp macro="">
      <xdr:nvCxnSpPr>
        <xdr:cNvPr id="127" name="直線コネクタ 126"/>
        <xdr:cNvCxnSpPr/>
      </xdr:nvCxnSpPr>
      <xdr:spPr>
        <a:xfrm>
          <a:off x="4546600" y="110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44975</xdr:rowOff>
    </xdr:from>
    <xdr:ext cx="405111" cy="259045"/>
    <xdr:sp macro="" textlink="">
      <xdr:nvSpPr>
        <xdr:cNvPr id="128" name="【体育館・プール】&#10;有形固定資産減価償却率最大値テキスト"/>
        <xdr:cNvSpPr txBox="1"/>
      </xdr:nvSpPr>
      <xdr:spPr>
        <a:xfrm>
          <a:off x="4724400" y="964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a:t>
          </a:r>
          <a:endParaRPr kumimoji="1" lang="ja-JP" altLang="en-US" sz="1000" b="1">
            <a:latin typeface="ＭＳ Ｐゴシック"/>
          </a:endParaRPr>
        </a:p>
      </xdr:txBody>
    </xdr:sp>
    <xdr:clientData/>
  </xdr:oneCellAnchor>
  <xdr:twoCellAnchor>
    <xdr:from>
      <xdr:col>6</xdr:col>
      <xdr:colOff>422275</xdr:colOff>
      <xdr:row>57</xdr:row>
      <xdr:rowOff>98298</xdr:rowOff>
    </xdr:from>
    <xdr:to>
      <xdr:col>6</xdr:col>
      <xdr:colOff>600075</xdr:colOff>
      <xdr:row>57</xdr:row>
      <xdr:rowOff>98298</xdr:rowOff>
    </xdr:to>
    <xdr:cxnSp macro="">
      <xdr:nvCxnSpPr>
        <xdr:cNvPr id="129" name="直線コネクタ 128"/>
        <xdr:cNvCxnSpPr/>
      </xdr:nvCxnSpPr>
      <xdr:spPr>
        <a:xfrm>
          <a:off x="4546600" y="987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23639</xdr:rowOff>
    </xdr:from>
    <xdr:ext cx="405111" cy="259045"/>
    <xdr:sp macro="" textlink="">
      <xdr:nvSpPr>
        <xdr:cNvPr id="130" name="【体育館・プール】&#10;有形固定資産減価償却率平均値テキスト"/>
        <xdr:cNvSpPr txBox="1"/>
      </xdr:nvSpPr>
      <xdr:spPr>
        <a:xfrm>
          <a:off x="4724400" y="104820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45212</xdr:rowOff>
    </xdr:from>
    <xdr:to>
      <xdr:col>6</xdr:col>
      <xdr:colOff>561975</xdr:colOff>
      <xdr:row>61</xdr:row>
      <xdr:rowOff>146812</xdr:rowOff>
    </xdr:to>
    <xdr:sp macro="" textlink="">
      <xdr:nvSpPr>
        <xdr:cNvPr id="131" name="フローチャート : 判断 130"/>
        <xdr:cNvSpPr/>
      </xdr:nvSpPr>
      <xdr:spPr>
        <a:xfrm>
          <a:off x="4584700" y="1050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2" name="テキスト ボックス 13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3" name="テキスト ボックス 13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4" name="テキスト ボックス 13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5" name="テキスト ボックス 13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36" name="テキスト ボックス 13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47498</xdr:rowOff>
    </xdr:from>
    <xdr:to>
      <xdr:col>6</xdr:col>
      <xdr:colOff>561975</xdr:colOff>
      <xdr:row>57</xdr:row>
      <xdr:rowOff>149098</xdr:rowOff>
    </xdr:to>
    <xdr:sp macro="" textlink="">
      <xdr:nvSpPr>
        <xdr:cNvPr id="137" name="円/楕円 136"/>
        <xdr:cNvSpPr/>
      </xdr:nvSpPr>
      <xdr:spPr>
        <a:xfrm>
          <a:off x="4584700" y="98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525</xdr:rowOff>
    </xdr:from>
    <xdr:ext cx="405111" cy="259045"/>
    <xdr:sp macro="" textlink="">
      <xdr:nvSpPr>
        <xdr:cNvPr id="138" name="【体育館・プール】&#10;有形固定資産減価償却率該当値テキスト"/>
        <xdr:cNvSpPr txBox="1"/>
      </xdr:nvSpPr>
      <xdr:spPr>
        <a:xfrm>
          <a:off x="4724400" y="9773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39" name="正方形/長方形 13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0" name="正方形/長方形 13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1" name="正方形/長方形 14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2" name="正方形/長方形 14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3" name="正方形/長方形 14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4" name="正方形/長方形 14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5" name="正方形/長方形 14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46" name="正方形/長方形 14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47" name="テキスト ボックス 14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48" name="直線コネクタ 14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49" name="直線コネクタ 14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0" name="テキスト ボックス 14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1" name="直線コネクタ 15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52" name="テキスト ボックス 15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3" name="直線コネクタ 15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54" name="テキスト ボックス 15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55" name="直線コネクタ 15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56" name="テキスト ボックス 15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57" name="直線コネクタ 15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58" name="テキスト ボックス 15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59" name="直線コネクタ 15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0" name="テキスト ボックス 15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1"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87630</xdr:rowOff>
    </xdr:from>
    <xdr:to>
      <xdr:col>15</xdr:col>
      <xdr:colOff>180340</xdr:colOff>
      <xdr:row>64</xdr:row>
      <xdr:rowOff>15240</xdr:rowOff>
    </xdr:to>
    <xdr:cxnSp macro="">
      <xdr:nvCxnSpPr>
        <xdr:cNvPr id="162" name="直線コネクタ 161"/>
        <xdr:cNvCxnSpPr/>
      </xdr:nvCxnSpPr>
      <xdr:spPr>
        <a:xfrm flipV="1">
          <a:off x="10476865" y="968883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63"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64" name="直線コネクタ 163"/>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34307</xdr:rowOff>
    </xdr:from>
    <xdr:ext cx="469744" cy="259045"/>
    <xdr:sp macro="" textlink="">
      <xdr:nvSpPr>
        <xdr:cNvPr id="165" name="【体育館・プール】&#10;一人当たり面積最大値テキスト"/>
        <xdr:cNvSpPr txBox="1"/>
      </xdr:nvSpPr>
      <xdr:spPr>
        <a:xfrm>
          <a:off x="105664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0.357</a:t>
          </a:r>
          <a:endParaRPr kumimoji="1" lang="ja-JP" altLang="en-US" sz="1000" b="1">
            <a:latin typeface="ＭＳ Ｐゴシック"/>
          </a:endParaRPr>
        </a:p>
      </xdr:txBody>
    </xdr:sp>
    <xdr:clientData/>
  </xdr:oneCellAnchor>
  <xdr:twoCellAnchor>
    <xdr:from>
      <xdr:col>15</xdr:col>
      <xdr:colOff>92075</xdr:colOff>
      <xdr:row>56</xdr:row>
      <xdr:rowOff>87630</xdr:rowOff>
    </xdr:from>
    <xdr:to>
      <xdr:col>15</xdr:col>
      <xdr:colOff>269875</xdr:colOff>
      <xdr:row>56</xdr:row>
      <xdr:rowOff>87630</xdr:rowOff>
    </xdr:to>
    <xdr:cxnSp macro="">
      <xdr:nvCxnSpPr>
        <xdr:cNvPr id="166" name="直線コネクタ 165"/>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109237</xdr:rowOff>
    </xdr:from>
    <xdr:ext cx="469744" cy="259045"/>
    <xdr:sp macro="" textlink="">
      <xdr:nvSpPr>
        <xdr:cNvPr id="167" name="【体育館・プール】&#10;一人当たり面積平均値テキスト"/>
        <xdr:cNvSpPr txBox="1"/>
      </xdr:nvSpPr>
      <xdr:spPr>
        <a:xfrm>
          <a:off x="10566400" y="1022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86360</xdr:rowOff>
    </xdr:from>
    <xdr:to>
      <xdr:col>15</xdr:col>
      <xdr:colOff>231775</xdr:colOff>
      <xdr:row>61</xdr:row>
      <xdr:rowOff>16510</xdr:rowOff>
    </xdr:to>
    <xdr:sp macro="" textlink="">
      <xdr:nvSpPr>
        <xdr:cNvPr id="168" name="フローチャート : 判断 167"/>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69" name="テキスト ボックス 16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0" name="テキスト ボックス 16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1" name="テキスト ボックス 17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2" name="テキスト ボックス 17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3" name="テキスト ボックス 17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10160</xdr:rowOff>
    </xdr:from>
    <xdr:to>
      <xdr:col>15</xdr:col>
      <xdr:colOff>231775</xdr:colOff>
      <xdr:row>63</xdr:row>
      <xdr:rowOff>111760</xdr:rowOff>
    </xdr:to>
    <xdr:sp macro="" textlink="">
      <xdr:nvSpPr>
        <xdr:cNvPr id="174" name="円/楕円 173"/>
        <xdr:cNvSpPr/>
      </xdr:nvSpPr>
      <xdr:spPr>
        <a:xfrm>
          <a:off x="10426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96537</xdr:rowOff>
    </xdr:from>
    <xdr:ext cx="469744" cy="259045"/>
    <xdr:sp macro="" textlink="">
      <xdr:nvSpPr>
        <xdr:cNvPr id="175" name="【体育館・プール】&#10;一人当たり面積該当値テキスト"/>
        <xdr:cNvSpPr txBox="1"/>
      </xdr:nvSpPr>
      <xdr:spPr>
        <a:xfrm>
          <a:off x="10566400" y="107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6" name="正方形/長方形 175"/>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77" name="正方形/長方形 17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78" name="正方形/長方形 17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79" name="正方形/長方形 17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0" name="正方形/長方形 17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1" name="正方形/長方形 18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2" name="正方形/長方形 18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3" name="正方形/長方形 182"/>
        <xdr:cNvSpPr/>
      </xdr:nvSpPr>
      <xdr:spPr>
        <a:xfrm>
          <a:off x="762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307975</xdr:colOff>
      <xdr:row>72</xdr:row>
      <xdr:rowOff>101600</xdr:rowOff>
    </xdr:to>
    <xdr:sp macro="" textlink="">
      <xdr:nvSpPr>
        <xdr:cNvPr id="184" name="正方形/長方形 183"/>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85" name="正方形/長方形 18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86" name="正方形/長方形 18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87" name="正方形/長方形 18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88" name="正方形/長方形 18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89" name="正方形/長方形 18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90" name="正方形/長方形 18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91" name="正方形/長方形 190"/>
        <xdr:cNvSpPr/>
      </xdr:nvSpPr>
      <xdr:spPr>
        <a:xfrm>
          <a:off x="6604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638175</xdr:colOff>
      <xdr:row>94</xdr:row>
      <xdr:rowOff>139700</xdr:rowOff>
    </xdr:to>
    <xdr:sp macro="" textlink="">
      <xdr:nvSpPr>
        <xdr:cNvPr id="192" name="正方形/長方形 191"/>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93" name="正方形/長方形 1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94" name="正方形/長方形 1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95" name="正方形/長方形 1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96" name="正方形/長方形 1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97" name="正方形/長方形 1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98" name="正方形/長方形 1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199" name="正方形/長方形 198"/>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00" name="テキスト ボックス 19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01" name="直線コネクタ 20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02" name="テキスト ボックス 20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03" name="直線コネクタ 20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04" name="テキスト ボックス 20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05" name="直線コネクタ 20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06" name="テキスト ボックス 20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07" name="直線コネクタ 20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08" name="テキスト ボックス 20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09" name="直線コネクタ 20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10" name="テキスト ボックス 20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11" name="直線コネクタ 21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12" name="テキスト ボックス 21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13" name="直線コネクタ 21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14" name="テキスト ボックス 21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15"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108586</xdr:rowOff>
    </xdr:from>
    <xdr:to>
      <xdr:col>6</xdr:col>
      <xdr:colOff>510540</xdr:colOff>
      <xdr:row>107</xdr:row>
      <xdr:rowOff>114300</xdr:rowOff>
    </xdr:to>
    <xdr:cxnSp macro="">
      <xdr:nvCxnSpPr>
        <xdr:cNvPr id="216" name="直線コネクタ 215"/>
        <xdr:cNvCxnSpPr/>
      </xdr:nvCxnSpPr>
      <xdr:spPr>
        <a:xfrm flipV="1">
          <a:off x="4634865" y="17253586"/>
          <a:ext cx="0" cy="120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118127</xdr:rowOff>
    </xdr:from>
    <xdr:ext cx="405111" cy="259045"/>
    <xdr:sp macro="" textlink="">
      <xdr:nvSpPr>
        <xdr:cNvPr id="217" name="【市民会館】&#10;有形固定資産減価償却率最小値テキスト"/>
        <xdr:cNvSpPr txBox="1"/>
      </xdr:nvSpPr>
      <xdr:spPr>
        <a:xfrm>
          <a:off x="4724400"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a:t>
          </a:r>
          <a:endParaRPr kumimoji="1" lang="ja-JP" altLang="en-US" sz="1000" b="1">
            <a:latin typeface="ＭＳ Ｐゴシック"/>
          </a:endParaRPr>
        </a:p>
      </xdr:txBody>
    </xdr:sp>
    <xdr:clientData/>
  </xdr:oneCellAnchor>
  <xdr:twoCellAnchor>
    <xdr:from>
      <xdr:col>6</xdr:col>
      <xdr:colOff>422275</xdr:colOff>
      <xdr:row>107</xdr:row>
      <xdr:rowOff>114300</xdr:rowOff>
    </xdr:from>
    <xdr:to>
      <xdr:col>6</xdr:col>
      <xdr:colOff>600075</xdr:colOff>
      <xdr:row>107</xdr:row>
      <xdr:rowOff>114300</xdr:rowOff>
    </xdr:to>
    <xdr:cxnSp macro="">
      <xdr:nvCxnSpPr>
        <xdr:cNvPr id="218" name="直線コネクタ 217"/>
        <xdr:cNvCxnSpPr/>
      </xdr:nvCxnSpPr>
      <xdr:spPr>
        <a:xfrm>
          <a:off x="4546600" y="184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55263</xdr:rowOff>
    </xdr:from>
    <xdr:ext cx="405111" cy="259045"/>
    <xdr:sp macro="" textlink="">
      <xdr:nvSpPr>
        <xdr:cNvPr id="219" name="【市民会館】&#10;有形固定資産減価償却率最大値テキスト"/>
        <xdr:cNvSpPr txBox="1"/>
      </xdr:nvSpPr>
      <xdr:spPr>
        <a:xfrm>
          <a:off x="4724400" y="1702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a:t>
          </a:r>
          <a:endParaRPr kumimoji="1" lang="ja-JP" altLang="en-US" sz="1000" b="1">
            <a:latin typeface="ＭＳ Ｐゴシック"/>
          </a:endParaRPr>
        </a:p>
      </xdr:txBody>
    </xdr:sp>
    <xdr:clientData/>
  </xdr:oneCellAnchor>
  <xdr:twoCellAnchor>
    <xdr:from>
      <xdr:col>6</xdr:col>
      <xdr:colOff>422275</xdr:colOff>
      <xdr:row>100</xdr:row>
      <xdr:rowOff>108586</xdr:rowOff>
    </xdr:from>
    <xdr:to>
      <xdr:col>6</xdr:col>
      <xdr:colOff>600075</xdr:colOff>
      <xdr:row>100</xdr:row>
      <xdr:rowOff>108586</xdr:rowOff>
    </xdr:to>
    <xdr:cxnSp macro="">
      <xdr:nvCxnSpPr>
        <xdr:cNvPr id="220" name="直線コネクタ 219"/>
        <xdr:cNvCxnSpPr/>
      </xdr:nvCxnSpPr>
      <xdr:spPr>
        <a:xfrm>
          <a:off x="4546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131463</xdr:rowOff>
    </xdr:from>
    <xdr:ext cx="405111" cy="259045"/>
    <xdr:sp macro="" textlink="">
      <xdr:nvSpPr>
        <xdr:cNvPr id="221" name="【市民会館】&#10;有形固定資産減価償却率平均値テキスト"/>
        <xdr:cNvSpPr txBox="1"/>
      </xdr:nvSpPr>
      <xdr:spPr>
        <a:xfrm>
          <a:off x="4724400" y="17962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153036</xdr:rowOff>
    </xdr:from>
    <xdr:to>
      <xdr:col>6</xdr:col>
      <xdr:colOff>561975</xdr:colOff>
      <xdr:row>105</xdr:row>
      <xdr:rowOff>83186</xdr:rowOff>
    </xdr:to>
    <xdr:sp macro="" textlink="">
      <xdr:nvSpPr>
        <xdr:cNvPr id="222" name="フローチャート : 判断 221"/>
        <xdr:cNvSpPr/>
      </xdr:nvSpPr>
      <xdr:spPr>
        <a:xfrm>
          <a:off x="45847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23" name="テキスト ボックス 22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24" name="テキスト ボックス 22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25" name="テキスト ボックス 22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26" name="テキスト ボックス 22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27" name="テキスト ボックス 22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103</xdr:row>
      <xdr:rowOff>25400</xdr:rowOff>
    </xdr:from>
    <xdr:to>
      <xdr:col>6</xdr:col>
      <xdr:colOff>561975</xdr:colOff>
      <xdr:row>103</xdr:row>
      <xdr:rowOff>127000</xdr:rowOff>
    </xdr:to>
    <xdr:sp macro="" textlink="">
      <xdr:nvSpPr>
        <xdr:cNvPr id="228" name="円/楕円 227"/>
        <xdr:cNvSpPr/>
      </xdr:nvSpPr>
      <xdr:spPr>
        <a:xfrm>
          <a:off x="4584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48277</xdr:rowOff>
    </xdr:from>
    <xdr:ext cx="405111" cy="259045"/>
    <xdr:sp macro="" textlink="">
      <xdr:nvSpPr>
        <xdr:cNvPr id="229" name="【市民会館】&#10;有形固定資産減価償却率該当値テキスト"/>
        <xdr:cNvSpPr txBox="1"/>
      </xdr:nvSpPr>
      <xdr:spPr>
        <a:xfrm>
          <a:off x="4724400"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30" name="正方形/長方形 229"/>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31" name="正方形/長方形 2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32" name="正方形/長方形 2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33" name="正方形/長方形 2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34" name="正方形/長方形 2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35" name="正方形/長方形 2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36" name="正方形/長方形 2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37" name="正方形/長方形 236"/>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38" name="テキスト ボックス 2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39" name="直線コネクタ 2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40" name="テキスト ボックス 239"/>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41" name="直線コネクタ 24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42" name="テキスト ボックス 24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43" name="直線コネクタ 24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44" name="テキスト ボックス 24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45" name="直線コネクタ 24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46" name="テキスト ボックス 24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47" name="直線コネクタ 24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48" name="テキスト ボックス 24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49" name="直線コネクタ 24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50" name="テキスト ボックス 24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51" name="直線コネクタ 2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52" name="テキスト ボックス 2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253"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167639</xdr:rowOff>
    </xdr:from>
    <xdr:to>
      <xdr:col>15</xdr:col>
      <xdr:colOff>180340</xdr:colOff>
      <xdr:row>109</xdr:row>
      <xdr:rowOff>41911</xdr:rowOff>
    </xdr:to>
    <xdr:cxnSp macro="">
      <xdr:nvCxnSpPr>
        <xdr:cNvPr id="254" name="直線コネクタ 253"/>
        <xdr:cNvCxnSpPr/>
      </xdr:nvCxnSpPr>
      <xdr:spPr>
        <a:xfrm flipV="1">
          <a:off x="10476865" y="1714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45738</xdr:rowOff>
    </xdr:from>
    <xdr:ext cx="469744" cy="259045"/>
    <xdr:sp macro="" textlink="">
      <xdr:nvSpPr>
        <xdr:cNvPr id="255" name="【市民会館】&#10;一人当たり面積最小値テキスト"/>
        <xdr:cNvSpPr txBox="1"/>
      </xdr:nvSpPr>
      <xdr:spPr>
        <a:xfrm>
          <a:off x="10566400" y="1873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0.084</a:t>
          </a:r>
          <a:endParaRPr kumimoji="1" lang="ja-JP" altLang="en-US" sz="1000" b="1">
            <a:latin typeface="ＭＳ Ｐゴシック"/>
          </a:endParaRPr>
        </a:p>
      </xdr:txBody>
    </xdr:sp>
    <xdr:clientData/>
  </xdr:oneCellAnchor>
  <xdr:twoCellAnchor>
    <xdr:from>
      <xdr:col>15</xdr:col>
      <xdr:colOff>92075</xdr:colOff>
      <xdr:row>109</xdr:row>
      <xdr:rowOff>41911</xdr:rowOff>
    </xdr:from>
    <xdr:to>
      <xdr:col>15</xdr:col>
      <xdr:colOff>269875</xdr:colOff>
      <xdr:row>109</xdr:row>
      <xdr:rowOff>41911</xdr:rowOff>
    </xdr:to>
    <xdr:cxnSp macro="">
      <xdr:nvCxnSpPr>
        <xdr:cNvPr id="256" name="直線コネクタ 255"/>
        <xdr:cNvCxnSpPr/>
      </xdr:nvCxnSpPr>
      <xdr:spPr>
        <a:xfrm>
          <a:off x="10388600" y="1872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114316</xdr:rowOff>
    </xdr:from>
    <xdr:ext cx="469744" cy="259045"/>
    <xdr:sp macro="" textlink="">
      <xdr:nvSpPr>
        <xdr:cNvPr id="257" name="【市民会館】&#10;一人当たり面積最大値テキスト"/>
        <xdr:cNvSpPr txBox="1"/>
      </xdr:nvSpPr>
      <xdr:spPr>
        <a:xfrm>
          <a:off x="10566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0.501</a:t>
          </a:r>
          <a:endParaRPr kumimoji="1" lang="ja-JP" altLang="en-US" sz="1000" b="1">
            <a:latin typeface="ＭＳ Ｐゴシック"/>
          </a:endParaRPr>
        </a:p>
      </xdr:txBody>
    </xdr:sp>
    <xdr:clientData/>
  </xdr:oneCellAnchor>
  <xdr:twoCellAnchor>
    <xdr:from>
      <xdr:col>15</xdr:col>
      <xdr:colOff>92075</xdr:colOff>
      <xdr:row>99</xdr:row>
      <xdr:rowOff>167639</xdr:rowOff>
    </xdr:from>
    <xdr:to>
      <xdr:col>15</xdr:col>
      <xdr:colOff>269875</xdr:colOff>
      <xdr:row>99</xdr:row>
      <xdr:rowOff>167639</xdr:rowOff>
    </xdr:to>
    <xdr:cxnSp macro="">
      <xdr:nvCxnSpPr>
        <xdr:cNvPr id="258" name="直線コネクタ 257"/>
        <xdr:cNvCxnSpPr/>
      </xdr:nvCxnSpPr>
      <xdr:spPr>
        <a:xfrm>
          <a:off x="10388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44466</xdr:rowOff>
    </xdr:from>
    <xdr:ext cx="469744" cy="259045"/>
    <xdr:sp macro="" textlink="">
      <xdr:nvSpPr>
        <xdr:cNvPr id="259" name="【市民会館】&#10;一人当たり面積平均値テキスト"/>
        <xdr:cNvSpPr txBox="1"/>
      </xdr:nvSpPr>
      <xdr:spPr>
        <a:xfrm>
          <a:off x="10566400" y="1804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21589</xdr:rowOff>
    </xdr:from>
    <xdr:to>
      <xdr:col>15</xdr:col>
      <xdr:colOff>231775</xdr:colOff>
      <xdr:row>106</xdr:row>
      <xdr:rowOff>123189</xdr:rowOff>
    </xdr:to>
    <xdr:sp macro="" textlink="">
      <xdr:nvSpPr>
        <xdr:cNvPr id="260" name="フローチャート : 判断 259"/>
        <xdr:cNvSpPr/>
      </xdr:nvSpPr>
      <xdr:spPr>
        <a:xfrm>
          <a:off x="10426700" y="1819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61" name="テキスト ボックス 2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62" name="テキスト ボックス 2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63" name="テキスト ボックス 2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64" name="テキスト ボックス 2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65" name="テキスト ボックス 2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107</xdr:row>
      <xdr:rowOff>128270</xdr:rowOff>
    </xdr:from>
    <xdr:to>
      <xdr:col>15</xdr:col>
      <xdr:colOff>231775</xdr:colOff>
      <xdr:row>108</xdr:row>
      <xdr:rowOff>58420</xdr:rowOff>
    </xdr:to>
    <xdr:sp macro="" textlink="">
      <xdr:nvSpPr>
        <xdr:cNvPr id="266" name="円/楕円 265"/>
        <xdr:cNvSpPr/>
      </xdr:nvSpPr>
      <xdr:spPr>
        <a:xfrm>
          <a:off x="10426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106697</xdr:rowOff>
    </xdr:from>
    <xdr:ext cx="469744" cy="259045"/>
    <xdr:sp macro="" textlink="">
      <xdr:nvSpPr>
        <xdr:cNvPr id="267" name="【市民会館】&#10;一人当たり面積該当値テキスト"/>
        <xdr:cNvSpPr txBox="1"/>
      </xdr:nvSpPr>
      <xdr:spPr>
        <a:xfrm>
          <a:off x="1056640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268" name="正方形/長方形 267"/>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69" name="正方形/長方形 2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0" name="正方形/長方形 2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1" name="正方形/長方形 2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2" name="正方形/長方形 2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3" name="正方形/長方形 2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4" name="正方形/長方形 2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5" name="正方形/長方形 274"/>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6" name="テキスト ボックス 2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7" name="直線コネクタ 2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78" name="テキスト ボックス 27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79" name="直線コネクタ 27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80" name="テキスト ボックス 27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81" name="直線コネクタ 28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82" name="テキスト ボックス 28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83" name="直線コネクタ 28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84" name="テキスト ボックス 28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85" name="直線コネクタ 28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86" name="テキスト ボックス 28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87" name="直線コネクタ 2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88" name="テキスト ボックス 2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89"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110490</xdr:rowOff>
    </xdr:from>
    <xdr:to>
      <xdr:col>23</xdr:col>
      <xdr:colOff>516889</xdr:colOff>
      <xdr:row>41</xdr:row>
      <xdr:rowOff>133350</xdr:rowOff>
    </xdr:to>
    <xdr:cxnSp macro="">
      <xdr:nvCxnSpPr>
        <xdr:cNvPr id="290" name="直線コネクタ 289"/>
        <xdr:cNvCxnSpPr/>
      </xdr:nvCxnSpPr>
      <xdr:spPr>
        <a:xfrm flipV="1">
          <a:off x="16318864" y="57683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137177</xdr:rowOff>
    </xdr:from>
    <xdr:ext cx="405111" cy="259045"/>
    <xdr:sp macro="" textlink="">
      <xdr:nvSpPr>
        <xdr:cNvPr id="291" name="【一般廃棄物処理施設】&#10;有形固定資産減価償却率最小値テキスト"/>
        <xdr:cNvSpPr txBox="1"/>
      </xdr:nvSpPr>
      <xdr:spPr>
        <a:xfrm>
          <a:off x="164084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41</xdr:row>
      <xdr:rowOff>133350</xdr:rowOff>
    </xdr:from>
    <xdr:to>
      <xdr:col>23</xdr:col>
      <xdr:colOff>606425</xdr:colOff>
      <xdr:row>41</xdr:row>
      <xdr:rowOff>133350</xdr:rowOff>
    </xdr:to>
    <xdr:cxnSp macro="">
      <xdr:nvCxnSpPr>
        <xdr:cNvPr id="292" name="直線コネクタ 291"/>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57167</xdr:rowOff>
    </xdr:from>
    <xdr:ext cx="405111" cy="259045"/>
    <xdr:sp macro="" textlink="">
      <xdr:nvSpPr>
        <xdr:cNvPr id="293" name="【一般廃棄物処理施設】&#10;有形固定資産減価償却率最大値テキスト"/>
        <xdr:cNvSpPr txBox="1"/>
      </xdr:nvSpPr>
      <xdr:spPr>
        <a:xfrm>
          <a:off x="16408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23</xdr:col>
      <xdr:colOff>428625</xdr:colOff>
      <xdr:row>33</xdr:row>
      <xdr:rowOff>110490</xdr:rowOff>
    </xdr:from>
    <xdr:to>
      <xdr:col>23</xdr:col>
      <xdr:colOff>606425</xdr:colOff>
      <xdr:row>33</xdr:row>
      <xdr:rowOff>110490</xdr:rowOff>
    </xdr:to>
    <xdr:cxnSp macro="">
      <xdr:nvCxnSpPr>
        <xdr:cNvPr id="294" name="直線コネクタ 293"/>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11701</xdr:rowOff>
    </xdr:from>
    <xdr:ext cx="405111" cy="259045"/>
    <xdr:sp macro="" textlink="">
      <xdr:nvSpPr>
        <xdr:cNvPr id="295" name="【一般廃棄物処理施設】&#10;有形固定資産減価償却率平均値テキスト"/>
        <xdr:cNvSpPr txBox="1"/>
      </xdr:nvSpPr>
      <xdr:spPr>
        <a:xfrm>
          <a:off x="164084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160274</xdr:rowOff>
    </xdr:from>
    <xdr:to>
      <xdr:col>23</xdr:col>
      <xdr:colOff>568325</xdr:colOff>
      <xdr:row>37</xdr:row>
      <xdr:rowOff>90424</xdr:rowOff>
    </xdr:to>
    <xdr:sp macro="" textlink="">
      <xdr:nvSpPr>
        <xdr:cNvPr id="296" name="フローチャート : 判断 295"/>
        <xdr:cNvSpPr/>
      </xdr:nvSpPr>
      <xdr:spPr>
        <a:xfrm>
          <a:off x="16268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97" name="テキスト ボックス 2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98" name="テキスト ボックス 2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99" name="テキスト ボックス 2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0" name="テキスト ボックス 2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1" name="テキスト ボックス 3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4826</xdr:rowOff>
    </xdr:from>
    <xdr:to>
      <xdr:col>23</xdr:col>
      <xdr:colOff>568325</xdr:colOff>
      <xdr:row>39</xdr:row>
      <xdr:rowOff>106426</xdr:rowOff>
    </xdr:to>
    <xdr:sp macro="" textlink="">
      <xdr:nvSpPr>
        <xdr:cNvPr id="302" name="円/楕円 301"/>
        <xdr:cNvSpPr/>
      </xdr:nvSpPr>
      <xdr:spPr>
        <a:xfrm>
          <a:off x="162687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38</xdr:row>
      <xdr:rowOff>154703</xdr:rowOff>
    </xdr:from>
    <xdr:ext cx="405111" cy="259045"/>
    <xdr:sp macro="" textlink="">
      <xdr:nvSpPr>
        <xdr:cNvPr id="303" name="【一般廃棄物処理施設】&#10;有形固定資産減価償却率該当値テキスト"/>
        <xdr:cNvSpPr txBox="1"/>
      </xdr:nvSpPr>
      <xdr:spPr>
        <a:xfrm>
          <a:off x="16408400" y="666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4" name="正方形/長方形 303"/>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5" name="正方形/長方形 3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6" name="正方形/長方形 3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07" name="正方形/長方形 3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08" name="正方形/長方形 3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9" name="正方形/長方形 3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0" name="正方形/長方形 3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16,156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1" name="正方形/長方形 310"/>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2" name="テキスト ボックス 3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3" name="直線コネクタ 3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14" name="テキスト ボックス 313"/>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15" name="直線コネクタ 31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316" name="テキスト ボックス 315"/>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17" name="直線コネクタ 31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18" name="テキスト ボックス 31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19" name="直線コネクタ 31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20" name="テキスト ボックス 319"/>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21" name="直線コネクタ 32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22" name="テキスト ボックス 32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23" name="直線コネクタ 32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24" name="テキスト ボックス 32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25" name="直線コネクタ 3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26" name="テキスト ボックス 32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27"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160515</xdr:rowOff>
    </xdr:from>
    <xdr:to>
      <xdr:col>32</xdr:col>
      <xdr:colOff>186689</xdr:colOff>
      <xdr:row>42</xdr:row>
      <xdr:rowOff>119862</xdr:rowOff>
    </xdr:to>
    <xdr:cxnSp macro="">
      <xdr:nvCxnSpPr>
        <xdr:cNvPr id="328" name="直線コネクタ 327"/>
        <xdr:cNvCxnSpPr/>
      </xdr:nvCxnSpPr>
      <xdr:spPr>
        <a:xfrm flipV="1">
          <a:off x="22160864" y="5646915"/>
          <a:ext cx="0" cy="1673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123689</xdr:rowOff>
    </xdr:from>
    <xdr:ext cx="534377" cy="259045"/>
    <xdr:sp macro="" textlink="">
      <xdr:nvSpPr>
        <xdr:cNvPr id="329" name="【一般廃棄物処理施設】&#10;一人当たり有形固定資産（償却資産）額最小値テキスト"/>
        <xdr:cNvSpPr txBox="1"/>
      </xdr:nvSpPr>
      <xdr:spPr>
        <a:xfrm>
          <a:off x="22250400" y="73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35,708</a:t>
          </a:r>
          <a:endParaRPr kumimoji="1" lang="ja-JP" altLang="en-US" sz="1000" b="1">
            <a:latin typeface="ＭＳ Ｐゴシック"/>
          </a:endParaRPr>
        </a:p>
      </xdr:txBody>
    </xdr:sp>
    <xdr:clientData/>
  </xdr:oneCellAnchor>
  <xdr:twoCellAnchor>
    <xdr:from>
      <xdr:col>32</xdr:col>
      <xdr:colOff>98425</xdr:colOff>
      <xdr:row>42</xdr:row>
      <xdr:rowOff>119862</xdr:rowOff>
    </xdr:from>
    <xdr:to>
      <xdr:col>32</xdr:col>
      <xdr:colOff>276225</xdr:colOff>
      <xdr:row>42</xdr:row>
      <xdr:rowOff>119862</xdr:rowOff>
    </xdr:to>
    <xdr:cxnSp macro="">
      <xdr:nvCxnSpPr>
        <xdr:cNvPr id="330" name="直線コネクタ 329"/>
        <xdr:cNvCxnSpPr/>
      </xdr:nvCxnSpPr>
      <xdr:spPr>
        <a:xfrm>
          <a:off x="22072600" y="732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107192</xdr:rowOff>
    </xdr:from>
    <xdr:ext cx="599010" cy="259045"/>
    <xdr:sp macro="" textlink="">
      <xdr:nvSpPr>
        <xdr:cNvPr id="331" name="【一般廃棄物処理施設】&#10;一人当たり有形固定資産（償却資産）額最大値テキスト"/>
        <xdr:cNvSpPr txBox="1"/>
      </xdr:nvSpPr>
      <xdr:spPr>
        <a:xfrm>
          <a:off x="22250400" y="542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123,574</a:t>
          </a:r>
          <a:endParaRPr kumimoji="1" lang="ja-JP" altLang="en-US" sz="1000" b="1">
            <a:latin typeface="ＭＳ Ｐゴシック"/>
          </a:endParaRPr>
        </a:p>
      </xdr:txBody>
    </xdr:sp>
    <xdr:clientData/>
  </xdr:oneCellAnchor>
  <xdr:twoCellAnchor>
    <xdr:from>
      <xdr:col>32</xdr:col>
      <xdr:colOff>98425</xdr:colOff>
      <xdr:row>32</xdr:row>
      <xdr:rowOff>160515</xdr:rowOff>
    </xdr:from>
    <xdr:to>
      <xdr:col>32</xdr:col>
      <xdr:colOff>276225</xdr:colOff>
      <xdr:row>32</xdr:row>
      <xdr:rowOff>160515</xdr:rowOff>
    </xdr:to>
    <xdr:cxnSp macro="">
      <xdr:nvCxnSpPr>
        <xdr:cNvPr id="332" name="直線コネクタ 331"/>
        <xdr:cNvCxnSpPr/>
      </xdr:nvCxnSpPr>
      <xdr:spPr>
        <a:xfrm>
          <a:off x="22072600" y="564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75195</xdr:rowOff>
    </xdr:from>
    <xdr:ext cx="534377" cy="259045"/>
    <xdr:sp macro="" textlink="">
      <xdr:nvSpPr>
        <xdr:cNvPr id="333" name="【一般廃棄物処理施設】&#10;一人当たり有形固定資産（償却資産）額平均値テキスト"/>
        <xdr:cNvSpPr txBox="1"/>
      </xdr:nvSpPr>
      <xdr:spPr>
        <a:xfrm>
          <a:off x="22250400" y="6247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81,587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52318</xdr:rowOff>
    </xdr:from>
    <xdr:to>
      <xdr:col>32</xdr:col>
      <xdr:colOff>238125</xdr:colOff>
      <xdr:row>37</xdr:row>
      <xdr:rowOff>153918</xdr:rowOff>
    </xdr:to>
    <xdr:sp macro="" textlink="">
      <xdr:nvSpPr>
        <xdr:cNvPr id="334" name="フローチャート : 判断 333"/>
        <xdr:cNvSpPr/>
      </xdr:nvSpPr>
      <xdr:spPr>
        <a:xfrm>
          <a:off x="22110700" y="63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35" name="テキスト ボックス 3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36" name="テキスト ボックス 3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37" name="テキスト ボックス 3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38" name="テキスト ボックス 3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39" name="テキスト ボックス 3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42</xdr:row>
      <xdr:rowOff>69062</xdr:rowOff>
    </xdr:from>
    <xdr:to>
      <xdr:col>32</xdr:col>
      <xdr:colOff>238125</xdr:colOff>
      <xdr:row>42</xdr:row>
      <xdr:rowOff>170662</xdr:rowOff>
    </xdr:to>
    <xdr:sp macro="" textlink="">
      <xdr:nvSpPr>
        <xdr:cNvPr id="340" name="円/楕円 339"/>
        <xdr:cNvSpPr/>
      </xdr:nvSpPr>
      <xdr:spPr>
        <a:xfrm>
          <a:off x="22110700" y="726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155439</xdr:rowOff>
    </xdr:from>
    <xdr:ext cx="534377" cy="259045"/>
    <xdr:sp macro="" textlink="">
      <xdr:nvSpPr>
        <xdr:cNvPr id="341" name="【一般廃棄物処理施設】&#10;一人当たり有形固定資産（償却資産）額該当値テキスト"/>
        <xdr:cNvSpPr txBox="1"/>
      </xdr:nvSpPr>
      <xdr:spPr>
        <a:xfrm>
          <a:off x="22250400" y="718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35,708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2" name="正方形/長方形 341"/>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3" name="正方形/長方形 34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4" name="正方形/長方形 34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45" name="正方形/長方形 34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46" name="正方形/長方形 34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47" name="正方形/長方形 34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48" name="正方形/長方形 34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49" name="正方形/長方形 348"/>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0" name="テキスト ボックス 34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1" name="直線コネクタ 35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52" name="直線コネクタ 35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53" name="テキスト ボックス 352"/>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54" name="直線コネクタ 35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55" name="テキスト ボックス 35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56" name="直線コネクタ 35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57" name="テキスト ボックス 35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58" name="直線コネクタ 35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59" name="テキスト ボックス 35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60" name="直線コネクタ 35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61" name="テキスト ボックス 36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2" name="直線コネクタ 3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63" name="テキスト ボックス 36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64"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7620</xdr:rowOff>
    </xdr:from>
    <xdr:to>
      <xdr:col>23</xdr:col>
      <xdr:colOff>516889</xdr:colOff>
      <xdr:row>63</xdr:row>
      <xdr:rowOff>53340</xdr:rowOff>
    </xdr:to>
    <xdr:cxnSp macro="">
      <xdr:nvCxnSpPr>
        <xdr:cNvPr id="365" name="直線コネクタ 364"/>
        <xdr:cNvCxnSpPr/>
      </xdr:nvCxnSpPr>
      <xdr:spPr>
        <a:xfrm flipV="1">
          <a:off x="16318864" y="960882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57167</xdr:rowOff>
    </xdr:from>
    <xdr:ext cx="405111" cy="259045"/>
    <xdr:sp macro="" textlink="">
      <xdr:nvSpPr>
        <xdr:cNvPr id="366" name="【保健センター・保健所】&#10;有形固定資産減価償却率最小値テキスト"/>
        <xdr:cNvSpPr txBox="1"/>
      </xdr:nvSpPr>
      <xdr:spPr>
        <a:xfrm>
          <a:off x="16408400"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428625</xdr:colOff>
      <xdr:row>63</xdr:row>
      <xdr:rowOff>53340</xdr:rowOff>
    </xdr:from>
    <xdr:to>
      <xdr:col>23</xdr:col>
      <xdr:colOff>606425</xdr:colOff>
      <xdr:row>63</xdr:row>
      <xdr:rowOff>53340</xdr:rowOff>
    </xdr:to>
    <xdr:cxnSp macro="">
      <xdr:nvCxnSpPr>
        <xdr:cNvPr id="367" name="直線コネクタ 366"/>
        <xdr:cNvCxnSpPr/>
      </xdr:nvCxnSpPr>
      <xdr:spPr>
        <a:xfrm>
          <a:off x="16230600" y="1085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125747</xdr:rowOff>
    </xdr:from>
    <xdr:ext cx="405111" cy="259045"/>
    <xdr:sp macro="" textlink="">
      <xdr:nvSpPr>
        <xdr:cNvPr id="368" name="【保健センター・保健所】&#10;有形固定資産減価償却率最大値テキスト"/>
        <xdr:cNvSpPr txBox="1"/>
      </xdr:nvSpPr>
      <xdr:spPr>
        <a:xfrm>
          <a:off x="164084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75.6</a:t>
          </a:r>
          <a:endParaRPr kumimoji="1" lang="ja-JP" altLang="en-US" sz="1000" b="1">
            <a:latin typeface="ＭＳ Ｐゴシック"/>
          </a:endParaRPr>
        </a:p>
      </xdr:txBody>
    </xdr:sp>
    <xdr:clientData/>
  </xdr:oneCellAnchor>
  <xdr:twoCellAnchor>
    <xdr:from>
      <xdr:col>23</xdr:col>
      <xdr:colOff>428625</xdr:colOff>
      <xdr:row>56</xdr:row>
      <xdr:rowOff>7620</xdr:rowOff>
    </xdr:from>
    <xdr:to>
      <xdr:col>23</xdr:col>
      <xdr:colOff>606425</xdr:colOff>
      <xdr:row>56</xdr:row>
      <xdr:rowOff>7620</xdr:rowOff>
    </xdr:to>
    <xdr:cxnSp macro="">
      <xdr:nvCxnSpPr>
        <xdr:cNvPr id="369" name="直線コネクタ 368"/>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103522</xdr:rowOff>
    </xdr:from>
    <xdr:ext cx="405111" cy="259045"/>
    <xdr:sp macro="" textlink="">
      <xdr:nvSpPr>
        <xdr:cNvPr id="370" name="【保健センター・保健所】&#10;有形固定資産減価償却率平均値テキスト"/>
        <xdr:cNvSpPr txBox="1"/>
      </xdr:nvSpPr>
      <xdr:spPr>
        <a:xfrm>
          <a:off x="16408400" y="1004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80645</xdr:rowOff>
    </xdr:from>
    <xdr:to>
      <xdr:col>23</xdr:col>
      <xdr:colOff>568325</xdr:colOff>
      <xdr:row>60</xdr:row>
      <xdr:rowOff>10795</xdr:rowOff>
    </xdr:to>
    <xdr:sp macro="" textlink="">
      <xdr:nvSpPr>
        <xdr:cNvPr id="371" name="フローチャート : 判断 370"/>
        <xdr:cNvSpPr/>
      </xdr:nvSpPr>
      <xdr:spPr>
        <a:xfrm>
          <a:off x="162687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2" name="テキスト ボックス 37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3" name="テキスト ボックス 37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4" name="テキスト ボックス 37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75" name="テキスト ボックス 37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76" name="テキスト ボックス 37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149225</xdr:rowOff>
    </xdr:from>
    <xdr:to>
      <xdr:col>23</xdr:col>
      <xdr:colOff>568325</xdr:colOff>
      <xdr:row>60</xdr:row>
      <xdr:rowOff>79375</xdr:rowOff>
    </xdr:to>
    <xdr:sp macro="" textlink="">
      <xdr:nvSpPr>
        <xdr:cNvPr id="377" name="円/楕円 376"/>
        <xdr:cNvSpPr/>
      </xdr:nvSpPr>
      <xdr:spPr>
        <a:xfrm>
          <a:off x="162687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127652</xdr:rowOff>
    </xdr:from>
    <xdr:ext cx="405111" cy="259045"/>
    <xdr:sp macro="" textlink="">
      <xdr:nvSpPr>
        <xdr:cNvPr id="378" name="【保健センター・保健所】&#10;有形固定資産減価償却率該当値テキスト"/>
        <xdr:cNvSpPr txBox="1"/>
      </xdr:nvSpPr>
      <xdr:spPr>
        <a:xfrm>
          <a:off x="16408400"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79" name="正方形/長方形 378"/>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0" name="正方形/長方形 3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1" name="正方形/長方形 3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2" name="正方形/長方形 3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3" name="正方形/長方形 3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4" name="正方形/長方形 3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5" name="正方形/長方形 3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86" name="正方形/長方形 385"/>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87" name="テキスト ボックス 3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88" name="直線コネクタ 3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389" name="直線コネクタ 38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0" name="テキスト ボックス 38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91" name="直線コネクタ 39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92" name="テキスト ボックス 39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93" name="直線コネクタ 39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94" name="テキスト ボックス 39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95" name="直線コネクタ 39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96" name="テキスト ボックス 39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97" name="直線コネクタ 39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98" name="テキスト ボックス 39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99" name="直線コネクタ 39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0" name="テキスト ボックス 39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1"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64</xdr:row>
      <xdr:rowOff>34290</xdr:rowOff>
    </xdr:to>
    <xdr:cxnSp macro="">
      <xdr:nvCxnSpPr>
        <xdr:cNvPr id="402" name="直線コネクタ 401"/>
        <xdr:cNvCxnSpPr/>
      </xdr:nvCxnSpPr>
      <xdr:spPr>
        <a:xfrm flipV="1">
          <a:off x="22160864" y="962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38117</xdr:rowOff>
    </xdr:from>
    <xdr:ext cx="469744" cy="259045"/>
    <xdr:sp macro="" textlink="">
      <xdr:nvSpPr>
        <xdr:cNvPr id="403" name="【保健センター・保健所】&#10;一人当たり面積最小値テキスト"/>
        <xdr:cNvSpPr txBox="1"/>
      </xdr:nvSpPr>
      <xdr:spPr>
        <a:xfrm>
          <a:off x="222504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64</xdr:row>
      <xdr:rowOff>34290</xdr:rowOff>
    </xdr:from>
    <xdr:to>
      <xdr:col>32</xdr:col>
      <xdr:colOff>276225</xdr:colOff>
      <xdr:row>64</xdr:row>
      <xdr:rowOff>34290</xdr:rowOff>
    </xdr:to>
    <xdr:cxnSp macro="">
      <xdr:nvCxnSpPr>
        <xdr:cNvPr id="404" name="直線コネクタ 403"/>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405"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406" name="直線コネクタ 405"/>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36847</xdr:rowOff>
    </xdr:from>
    <xdr:ext cx="469744" cy="259045"/>
    <xdr:sp macro="" textlink="">
      <xdr:nvSpPr>
        <xdr:cNvPr id="407" name="【保健センター・保健所】&#10;一人当たり面積平均値テキスト"/>
        <xdr:cNvSpPr txBox="1"/>
      </xdr:nvSpPr>
      <xdr:spPr>
        <a:xfrm>
          <a:off x="222504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0.093</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13970</xdr:rowOff>
    </xdr:from>
    <xdr:to>
      <xdr:col>32</xdr:col>
      <xdr:colOff>238125</xdr:colOff>
      <xdr:row>62</xdr:row>
      <xdr:rowOff>115570</xdr:rowOff>
    </xdr:to>
    <xdr:sp macro="" textlink="">
      <xdr:nvSpPr>
        <xdr:cNvPr id="408" name="フローチャート : 判断 407"/>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09" name="テキスト ボックス 4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0" name="テキスト ボックス 4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1" name="テキスト ボックス 4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2" name="テキスト ボックス 4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13" name="テキスト ボックス 4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74930</xdr:rowOff>
    </xdr:from>
    <xdr:to>
      <xdr:col>32</xdr:col>
      <xdr:colOff>238125</xdr:colOff>
      <xdr:row>64</xdr:row>
      <xdr:rowOff>5080</xdr:rowOff>
    </xdr:to>
    <xdr:sp macro="" textlink="">
      <xdr:nvSpPr>
        <xdr:cNvPr id="414" name="円/楕円 413"/>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161307</xdr:rowOff>
    </xdr:from>
    <xdr:ext cx="469744" cy="259045"/>
    <xdr:sp macro="" textlink="">
      <xdr:nvSpPr>
        <xdr:cNvPr id="415" name="【保健センター・保健所】&#10;一人当たり面積該当値テキスト"/>
        <xdr:cNvSpPr txBox="1"/>
      </xdr:nvSpPr>
      <xdr:spPr>
        <a:xfrm>
          <a:off x="222504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16" name="正方形/長方形 415"/>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7" name="正方形/長方形 4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8" name="正方形/長方形 4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9" name="正方形/長方形 4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0" name="正方形/長方形 4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1" name="正方形/長方形 4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2" name="正方形/長方形 4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23" name="正方形/長方形 422"/>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24" name="テキスト ボックス 4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25" name="直線コネクタ 4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26" name="テキスト ボックス 42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27" name="直線コネクタ 42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28" name="テキスト ボックス 42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29" name="直線コネクタ 42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30" name="テキスト ボックス 42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31" name="直線コネクタ 43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32" name="テキスト ボックス 43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33" name="直線コネクタ 43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34" name="テキスト ボックス 43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35" name="直線コネクタ 43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36" name="テキスト ボックス 43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37" name="直線コネクタ 4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38" name="テキスト ボックス 43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39"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150495</xdr:rowOff>
    </xdr:from>
    <xdr:to>
      <xdr:col>23</xdr:col>
      <xdr:colOff>516889</xdr:colOff>
      <xdr:row>85</xdr:row>
      <xdr:rowOff>100964</xdr:rowOff>
    </xdr:to>
    <xdr:cxnSp macro="">
      <xdr:nvCxnSpPr>
        <xdr:cNvPr id="440" name="直線コネクタ 439"/>
        <xdr:cNvCxnSpPr/>
      </xdr:nvCxnSpPr>
      <xdr:spPr>
        <a:xfrm flipV="1">
          <a:off x="16318864" y="13352145"/>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104791</xdr:rowOff>
    </xdr:from>
    <xdr:ext cx="405111" cy="259045"/>
    <xdr:sp macro="" textlink="">
      <xdr:nvSpPr>
        <xdr:cNvPr id="441" name="【消防施設】&#10;有形固定資産減価償却率最小値テキスト"/>
        <xdr:cNvSpPr txBox="1"/>
      </xdr:nvSpPr>
      <xdr:spPr>
        <a:xfrm>
          <a:off x="16408400" y="1467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85</xdr:row>
      <xdr:rowOff>100964</xdr:rowOff>
    </xdr:from>
    <xdr:to>
      <xdr:col>23</xdr:col>
      <xdr:colOff>606425</xdr:colOff>
      <xdr:row>85</xdr:row>
      <xdr:rowOff>100964</xdr:rowOff>
    </xdr:to>
    <xdr:cxnSp macro="">
      <xdr:nvCxnSpPr>
        <xdr:cNvPr id="442" name="直線コネクタ 441"/>
        <xdr:cNvCxnSpPr/>
      </xdr:nvCxnSpPr>
      <xdr:spPr>
        <a:xfrm>
          <a:off x="16230600" y="1467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97172</xdr:rowOff>
    </xdr:from>
    <xdr:ext cx="405111" cy="259045"/>
    <xdr:sp macro="" textlink="">
      <xdr:nvSpPr>
        <xdr:cNvPr id="443" name="【消防施設】&#10;有形固定資産減価償却率最大値テキスト"/>
        <xdr:cNvSpPr txBox="1"/>
      </xdr:nvSpPr>
      <xdr:spPr>
        <a:xfrm>
          <a:off x="164084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23</xdr:col>
      <xdr:colOff>428625</xdr:colOff>
      <xdr:row>77</xdr:row>
      <xdr:rowOff>150495</xdr:rowOff>
    </xdr:from>
    <xdr:to>
      <xdr:col>23</xdr:col>
      <xdr:colOff>606425</xdr:colOff>
      <xdr:row>77</xdr:row>
      <xdr:rowOff>150495</xdr:rowOff>
    </xdr:to>
    <xdr:cxnSp macro="">
      <xdr:nvCxnSpPr>
        <xdr:cNvPr id="444" name="直線コネクタ 443"/>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120666</xdr:rowOff>
    </xdr:from>
    <xdr:ext cx="405111" cy="259045"/>
    <xdr:sp macro="" textlink="">
      <xdr:nvSpPr>
        <xdr:cNvPr id="445" name="【消防施設】&#10;有形固定資産減価償却率平均値テキスト"/>
        <xdr:cNvSpPr txBox="1"/>
      </xdr:nvSpPr>
      <xdr:spPr>
        <a:xfrm>
          <a:off x="16408400" y="14179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97789</xdr:rowOff>
    </xdr:from>
    <xdr:to>
      <xdr:col>23</xdr:col>
      <xdr:colOff>568325</xdr:colOff>
      <xdr:row>84</xdr:row>
      <xdr:rowOff>27939</xdr:rowOff>
    </xdr:to>
    <xdr:sp macro="" textlink="">
      <xdr:nvSpPr>
        <xdr:cNvPr id="446" name="フローチャート : 判断 445"/>
        <xdr:cNvSpPr/>
      </xdr:nvSpPr>
      <xdr:spPr>
        <a:xfrm>
          <a:off x="16268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47" name="テキスト ボックス 4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48" name="テキスト ボックス 4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49" name="テキスト ボックス 4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0" name="テキスト ボックス 4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1" name="テキスト ボックス 4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85</xdr:row>
      <xdr:rowOff>50164</xdr:rowOff>
    </xdr:from>
    <xdr:to>
      <xdr:col>23</xdr:col>
      <xdr:colOff>568325</xdr:colOff>
      <xdr:row>85</xdr:row>
      <xdr:rowOff>151764</xdr:rowOff>
    </xdr:to>
    <xdr:sp macro="" textlink="">
      <xdr:nvSpPr>
        <xdr:cNvPr id="452" name="円/楕円 451"/>
        <xdr:cNvSpPr/>
      </xdr:nvSpPr>
      <xdr:spPr>
        <a:xfrm>
          <a:off x="162687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136541</xdr:rowOff>
    </xdr:from>
    <xdr:ext cx="405111" cy="259045"/>
    <xdr:sp macro="" textlink="">
      <xdr:nvSpPr>
        <xdr:cNvPr id="453" name="【消防施設】&#10;有形固定資産減価償却率該当値テキスト"/>
        <xdr:cNvSpPr txBox="1"/>
      </xdr:nvSpPr>
      <xdr:spPr>
        <a:xfrm>
          <a:off x="16408400" y="1453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54" name="正方形/長方形 453"/>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5" name="正方形/長方形 4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6" name="正方形/長方形 4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7" name="正方形/長方形 4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8" name="正方形/長方形 4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9" name="正方形/長方形 4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0" name="正方形/長方形 4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1" name="正方形/長方形 460"/>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2" name="テキスト ボックス 4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3" name="直線コネクタ 4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64" name="テキスト ボックス 46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65" name="直線コネクタ 46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66" name="テキスト ボックス 46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67" name="直線コネクタ 46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68" name="テキスト ボックス 46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69" name="直線コネクタ 46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70" name="テキスト ボックス 46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71" name="直線コネクタ 47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72" name="テキスト ボックス 47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73" name="直線コネクタ 47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74" name="テキスト ボックス 47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75" name="直線コネクタ 47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76" name="テキスト ボックス 47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7" name="直線コネクタ 4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8" name="テキスト ボックス 4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79"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57150</xdr:rowOff>
    </xdr:from>
    <xdr:to>
      <xdr:col>32</xdr:col>
      <xdr:colOff>186689</xdr:colOff>
      <xdr:row>86</xdr:row>
      <xdr:rowOff>103414</xdr:rowOff>
    </xdr:to>
    <xdr:cxnSp macro="">
      <xdr:nvCxnSpPr>
        <xdr:cNvPr id="480" name="直線コネクタ 479"/>
        <xdr:cNvCxnSpPr/>
      </xdr:nvCxnSpPr>
      <xdr:spPr>
        <a:xfrm flipV="1">
          <a:off x="22160864" y="13258800"/>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107241</xdr:rowOff>
    </xdr:from>
    <xdr:ext cx="469744" cy="259045"/>
    <xdr:sp macro="" textlink="">
      <xdr:nvSpPr>
        <xdr:cNvPr id="481" name="【消防施設】&#10;一人当たり面積最小値テキスト"/>
        <xdr:cNvSpPr txBox="1"/>
      </xdr:nvSpPr>
      <xdr:spPr>
        <a:xfrm>
          <a:off x="222504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0.036</a:t>
          </a:r>
          <a:endParaRPr kumimoji="1" lang="ja-JP" altLang="en-US" sz="1000" b="1">
            <a:latin typeface="ＭＳ Ｐゴシック"/>
          </a:endParaRPr>
        </a:p>
      </xdr:txBody>
    </xdr:sp>
    <xdr:clientData/>
  </xdr:oneCellAnchor>
  <xdr:twoCellAnchor>
    <xdr:from>
      <xdr:col>32</xdr:col>
      <xdr:colOff>98425</xdr:colOff>
      <xdr:row>86</xdr:row>
      <xdr:rowOff>103414</xdr:rowOff>
    </xdr:from>
    <xdr:to>
      <xdr:col>32</xdr:col>
      <xdr:colOff>276225</xdr:colOff>
      <xdr:row>86</xdr:row>
      <xdr:rowOff>103414</xdr:rowOff>
    </xdr:to>
    <xdr:cxnSp macro="">
      <xdr:nvCxnSpPr>
        <xdr:cNvPr id="482" name="直線コネクタ 481"/>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3827</xdr:rowOff>
    </xdr:from>
    <xdr:ext cx="469744" cy="259045"/>
    <xdr:sp macro="" textlink="">
      <xdr:nvSpPr>
        <xdr:cNvPr id="483" name="【消防施設】&#10;一人当たり面積最大値テキスト"/>
        <xdr:cNvSpPr txBox="1"/>
      </xdr:nvSpPr>
      <xdr:spPr>
        <a:xfrm>
          <a:off x="222504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0.182</a:t>
          </a:r>
          <a:endParaRPr kumimoji="1" lang="ja-JP" altLang="en-US" sz="1000" b="1">
            <a:latin typeface="ＭＳ Ｐゴシック"/>
          </a:endParaRPr>
        </a:p>
      </xdr:txBody>
    </xdr:sp>
    <xdr:clientData/>
  </xdr:oneCellAnchor>
  <xdr:twoCellAnchor>
    <xdr:from>
      <xdr:col>32</xdr:col>
      <xdr:colOff>98425</xdr:colOff>
      <xdr:row>77</xdr:row>
      <xdr:rowOff>57150</xdr:rowOff>
    </xdr:from>
    <xdr:to>
      <xdr:col>32</xdr:col>
      <xdr:colOff>276225</xdr:colOff>
      <xdr:row>77</xdr:row>
      <xdr:rowOff>57150</xdr:rowOff>
    </xdr:to>
    <xdr:cxnSp macro="">
      <xdr:nvCxnSpPr>
        <xdr:cNvPr id="484" name="直線コネクタ 483"/>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165298</xdr:rowOff>
    </xdr:from>
    <xdr:ext cx="469744" cy="259045"/>
    <xdr:sp macro="" textlink="">
      <xdr:nvSpPr>
        <xdr:cNvPr id="485" name="【消防施設】&#10;一人当たり面積平均値テキスト"/>
        <xdr:cNvSpPr txBox="1"/>
      </xdr:nvSpPr>
      <xdr:spPr>
        <a:xfrm>
          <a:off x="22250400" y="14224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142421</xdr:rowOff>
    </xdr:from>
    <xdr:to>
      <xdr:col>32</xdr:col>
      <xdr:colOff>238125</xdr:colOff>
      <xdr:row>84</xdr:row>
      <xdr:rowOff>72571</xdr:rowOff>
    </xdr:to>
    <xdr:sp macro="" textlink="">
      <xdr:nvSpPr>
        <xdr:cNvPr id="486" name="フローチャート : 判断 485"/>
        <xdr:cNvSpPr/>
      </xdr:nvSpPr>
      <xdr:spPr>
        <a:xfrm>
          <a:off x="221107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7" name="テキスト ボックス 4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8" name="テキスト ボックス 4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9" name="テキスト ボックス 4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0" name="テキスト ボックス 4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1" name="テキスト ボックス 4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86</xdr:row>
      <xdr:rowOff>52614</xdr:rowOff>
    </xdr:from>
    <xdr:to>
      <xdr:col>32</xdr:col>
      <xdr:colOff>238125</xdr:colOff>
      <xdr:row>86</xdr:row>
      <xdr:rowOff>154214</xdr:rowOff>
    </xdr:to>
    <xdr:sp macro="" textlink="">
      <xdr:nvSpPr>
        <xdr:cNvPr id="492" name="円/楕円 491"/>
        <xdr:cNvSpPr/>
      </xdr:nvSpPr>
      <xdr:spPr>
        <a:xfrm>
          <a:off x="221107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138991</xdr:rowOff>
    </xdr:from>
    <xdr:ext cx="469744" cy="259045"/>
    <xdr:sp macro="" textlink="">
      <xdr:nvSpPr>
        <xdr:cNvPr id="493" name="【消防施設】&#10;一人当たり面積該当値テキスト"/>
        <xdr:cNvSpPr txBox="1"/>
      </xdr:nvSpPr>
      <xdr:spPr>
        <a:xfrm>
          <a:off x="22250400" y="1471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94" name="正方形/長方形 493"/>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5" name="正方形/長方形 4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6" name="正方形/長方形 4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7" name="正方形/長方形 4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8" name="正方形/長方形 4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9" name="正方形/長方形 4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0" name="正方形/長方形 4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1" name="正方形/長方形 500"/>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2" name="テキスト ボックス 5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3" name="直線コネクタ 5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4" name="テキスト ボックス 50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05" name="直線コネクタ 50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06" name="テキスト ボックス 50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07" name="直線コネクタ 50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08" name="テキスト ボックス 50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09" name="直線コネクタ 50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10" name="テキスト ボックス 50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11" name="直線コネクタ 51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12" name="テキスト ボックス 51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3" name="直線コネクタ 5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4" name="テキスト ボックス 5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15"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37337</xdr:rowOff>
    </xdr:from>
    <xdr:to>
      <xdr:col>23</xdr:col>
      <xdr:colOff>516889</xdr:colOff>
      <xdr:row>108</xdr:row>
      <xdr:rowOff>167639</xdr:rowOff>
    </xdr:to>
    <xdr:cxnSp macro="">
      <xdr:nvCxnSpPr>
        <xdr:cNvPr id="516" name="直線コネクタ 515"/>
        <xdr:cNvCxnSpPr/>
      </xdr:nvCxnSpPr>
      <xdr:spPr>
        <a:xfrm flipV="1">
          <a:off x="16318864" y="17353787"/>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16</xdr:rowOff>
    </xdr:from>
    <xdr:ext cx="405111" cy="259045"/>
    <xdr:sp macro="" textlink="">
      <xdr:nvSpPr>
        <xdr:cNvPr id="517" name="【庁舎】&#10;有形固定資産減価償却率最小値テキスト"/>
        <xdr:cNvSpPr txBox="1"/>
      </xdr:nvSpPr>
      <xdr:spPr>
        <a:xfrm>
          <a:off x="164084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23</xdr:col>
      <xdr:colOff>428625</xdr:colOff>
      <xdr:row>108</xdr:row>
      <xdr:rowOff>167639</xdr:rowOff>
    </xdr:from>
    <xdr:to>
      <xdr:col>23</xdr:col>
      <xdr:colOff>606425</xdr:colOff>
      <xdr:row>108</xdr:row>
      <xdr:rowOff>167639</xdr:rowOff>
    </xdr:to>
    <xdr:cxnSp macro="">
      <xdr:nvCxnSpPr>
        <xdr:cNvPr id="518" name="直線コネクタ 517"/>
        <xdr:cNvCxnSpPr/>
      </xdr:nvCxnSpPr>
      <xdr:spPr>
        <a:xfrm>
          <a:off x="16230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155464</xdr:rowOff>
    </xdr:from>
    <xdr:ext cx="405111" cy="259045"/>
    <xdr:sp macro="" textlink="">
      <xdr:nvSpPr>
        <xdr:cNvPr id="519" name="【庁舎】&#10;有形固定資産減価償却率最大値テキスト"/>
        <xdr:cNvSpPr txBox="1"/>
      </xdr:nvSpPr>
      <xdr:spPr>
        <a:xfrm>
          <a:off x="16408400" y="1712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23</xdr:col>
      <xdr:colOff>428625</xdr:colOff>
      <xdr:row>101</xdr:row>
      <xdr:rowOff>37337</xdr:rowOff>
    </xdr:from>
    <xdr:to>
      <xdr:col>23</xdr:col>
      <xdr:colOff>606425</xdr:colOff>
      <xdr:row>101</xdr:row>
      <xdr:rowOff>37337</xdr:rowOff>
    </xdr:to>
    <xdr:cxnSp macro="">
      <xdr:nvCxnSpPr>
        <xdr:cNvPr id="520" name="直線コネクタ 519"/>
        <xdr:cNvCxnSpPr/>
      </xdr:nvCxnSpPr>
      <xdr:spPr>
        <a:xfrm>
          <a:off x="16230600" y="1735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118127</xdr:rowOff>
    </xdr:from>
    <xdr:ext cx="405111" cy="259045"/>
    <xdr:sp macro="" textlink="">
      <xdr:nvSpPr>
        <xdr:cNvPr id="521" name="【庁舎】&#10;有形固定資産減価償却率平均値テキスト"/>
        <xdr:cNvSpPr txBox="1"/>
      </xdr:nvSpPr>
      <xdr:spPr>
        <a:xfrm>
          <a:off x="16408400" y="1812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139700</xdr:rowOff>
    </xdr:from>
    <xdr:to>
      <xdr:col>23</xdr:col>
      <xdr:colOff>568325</xdr:colOff>
      <xdr:row>106</xdr:row>
      <xdr:rowOff>69850</xdr:rowOff>
    </xdr:to>
    <xdr:sp macro="" textlink="">
      <xdr:nvSpPr>
        <xdr:cNvPr id="522" name="フローチャート : 判断 521"/>
        <xdr:cNvSpPr/>
      </xdr:nvSpPr>
      <xdr:spPr>
        <a:xfrm>
          <a:off x="162687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3" name="テキスト ボックス 5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4" name="テキスト ボックス 5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5" name="テキスト ボックス 5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6" name="テキスト ボックス 5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7" name="テキスト ボックス 5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104</xdr:row>
      <xdr:rowOff>105411</xdr:rowOff>
    </xdr:from>
    <xdr:to>
      <xdr:col>23</xdr:col>
      <xdr:colOff>568325</xdr:colOff>
      <xdr:row>105</xdr:row>
      <xdr:rowOff>35561</xdr:rowOff>
    </xdr:to>
    <xdr:sp macro="" textlink="">
      <xdr:nvSpPr>
        <xdr:cNvPr id="528" name="円/楕円 527"/>
        <xdr:cNvSpPr/>
      </xdr:nvSpPr>
      <xdr:spPr>
        <a:xfrm>
          <a:off x="16268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128288</xdr:rowOff>
    </xdr:from>
    <xdr:ext cx="405111" cy="259045"/>
    <xdr:sp macro="" textlink="">
      <xdr:nvSpPr>
        <xdr:cNvPr id="529" name="【庁舎】&#10;有形固定資産減価償却率該当値テキスト"/>
        <xdr:cNvSpPr txBox="1"/>
      </xdr:nvSpPr>
      <xdr:spPr>
        <a:xfrm>
          <a:off x="16408400"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0" name="正方形/長方形 529"/>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1" name="正方形/長方形 5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2" name="正方形/長方形 5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3" name="正方形/長方形 5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4" name="正方形/長方形 5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5" name="正方形/長方形 5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6" name="正方形/長方形 5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37" name="正方形/長方形 536"/>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8" name="テキスト ボックス 5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9" name="直線コネクタ 5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40" name="テキスト ボックス 53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41" name="直線コネクタ 54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42" name="テキスト ボックス 54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43" name="直線コネクタ 54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44" name="テキスト ボックス 54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45" name="直線コネクタ 54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46" name="テキスト ボックス 54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47" name="直線コネクタ 54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48" name="テキスト ボックス 54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9" name="直線コネクタ 5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0" name="テキスト ボックス 5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1"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137922</xdr:rowOff>
    </xdr:from>
    <xdr:to>
      <xdr:col>32</xdr:col>
      <xdr:colOff>186689</xdr:colOff>
      <xdr:row>108</xdr:row>
      <xdr:rowOff>103632</xdr:rowOff>
    </xdr:to>
    <xdr:cxnSp macro="">
      <xdr:nvCxnSpPr>
        <xdr:cNvPr id="552" name="直線コネクタ 551"/>
        <xdr:cNvCxnSpPr/>
      </xdr:nvCxnSpPr>
      <xdr:spPr>
        <a:xfrm flipV="1">
          <a:off x="22160864" y="17454372"/>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107459</xdr:rowOff>
    </xdr:from>
    <xdr:ext cx="469744" cy="259045"/>
    <xdr:sp macro="" textlink="">
      <xdr:nvSpPr>
        <xdr:cNvPr id="553" name="【庁舎】&#10;一人当たり面積最小値テキスト"/>
        <xdr:cNvSpPr txBox="1"/>
      </xdr:nvSpPr>
      <xdr:spPr>
        <a:xfrm>
          <a:off x="22250400" y="1862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0.094</a:t>
          </a:r>
          <a:endParaRPr kumimoji="1" lang="ja-JP" altLang="en-US" sz="1000" b="1">
            <a:latin typeface="ＭＳ Ｐゴシック"/>
          </a:endParaRPr>
        </a:p>
      </xdr:txBody>
    </xdr:sp>
    <xdr:clientData/>
  </xdr:oneCellAnchor>
  <xdr:twoCellAnchor>
    <xdr:from>
      <xdr:col>32</xdr:col>
      <xdr:colOff>98425</xdr:colOff>
      <xdr:row>108</xdr:row>
      <xdr:rowOff>103632</xdr:rowOff>
    </xdr:from>
    <xdr:to>
      <xdr:col>32</xdr:col>
      <xdr:colOff>276225</xdr:colOff>
      <xdr:row>108</xdr:row>
      <xdr:rowOff>103632</xdr:rowOff>
    </xdr:to>
    <xdr:cxnSp macro="">
      <xdr:nvCxnSpPr>
        <xdr:cNvPr id="554" name="直線コネクタ 553"/>
        <xdr:cNvCxnSpPr/>
      </xdr:nvCxnSpPr>
      <xdr:spPr>
        <a:xfrm>
          <a:off x="22072600" y="1862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84599</xdr:rowOff>
    </xdr:from>
    <xdr:ext cx="469744" cy="259045"/>
    <xdr:sp macro="" textlink="">
      <xdr:nvSpPr>
        <xdr:cNvPr id="555" name="【庁舎】&#10;一人当たり面積最大値テキスト"/>
        <xdr:cNvSpPr txBox="1"/>
      </xdr:nvSpPr>
      <xdr:spPr>
        <a:xfrm>
          <a:off x="222504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0.349</a:t>
          </a:r>
          <a:endParaRPr kumimoji="1" lang="ja-JP" altLang="en-US" sz="1000" b="1">
            <a:latin typeface="ＭＳ Ｐゴシック"/>
          </a:endParaRPr>
        </a:p>
      </xdr:txBody>
    </xdr:sp>
    <xdr:clientData/>
  </xdr:oneCellAnchor>
  <xdr:twoCellAnchor>
    <xdr:from>
      <xdr:col>32</xdr:col>
      <xdr:colOff>98425</xdr:colOff>
      <xdr:row>101</xdr:row>
      <xdr:rowOff>137922</xdr:rowOff>
    </xdr:from>
    <xdr:to>
      <xdr:col>32</xdr:col>
      <xdr:colOff>276225</xdr:colOff>
      <xdr:row>101</xdr:row>
      <xdr:rowOff>137922</xdr:rowOff>
    </xdr:to>
    <xdr:cxnSp macro="">
      <xdr:nvCxnSpPr>
        <xdr:cNvPr id="556" name="直線コネクタ 555"/>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91712</xdr:rowOff>
    </xdr:from>
    <xdr:ext cx="469744" cy="259045"/>
    <xdr:sp macro="" textlink="">
      <xdr:nvSpPr>
        <xdr:cNvPr id="557" name="【庁舎】&#10;一人当たり面積平均値テキスト"/>
        <xdr:cNvSpPr txBox="1"/>
      </xdr:nvSpPr>
      <xdr:spPr>
        <a:xfrm>
          <a:off x="22250400" y="1792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68835</xdr:rowOff>
    </xdr:from>
    <xdr:to>
      <xdr:col>32</xdr:col>
      <xdr:colOff>238125</xdr:colOff>
      <xdr:row>105</xdr:row>
      <xdr:rowOff>170435</xdr:rowOff>
    </xdr:to>
    <xdr:sp macro="" textlink="">
      <xdr:nvSpPr>
        <xdr:cNvPr id="558" name="フローチャート : 判断 557"/>
        <xdr:cNvSpPr/>
      </xdr:nvSpPr>
      <xdr:spPr>
        <a:xfrm>
          <a:off x="22110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59" name="テキスト ボックス 5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0" name="テキスト ボックス 5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1" name="テキスト ボックス 5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2" name="テキスト ボックス 5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3" name="テキスト ボックス 5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108</xdr:row>
      <xdr:rowOff>52832</xdr:rowOff>
    </xdr:from>
    <xdr:to>
      <xdr:col>32</xdr:col>
      <xdr:colOff>238125</xdr:colOff>
      <xdr:row>108</xdr:row>
      <xdr:rowOff>154432</xdr:rowOff>
    </xdr:to>
    <xdr:sp macro="" textlink="">
      <xdr:nvSpPr>
        <xdr:cNvPr id="564" name="円/楕円 563"/>
        <xdr:cNvSpPr/>
      </xdr:nvSpPr>
      <xdr:spPr>
        <a:xfrm>
          <a:off x="221107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139209</xdr:rowOff>
    </xdr:from>
    <xdr:ext cx="469744" cy="259045"/>
    <xdr:sp macro="" textlink="">
      <xdr:nvSpPr>
        <xdr:cNvPr id="565" name="【庁舎】&#10;一人当たり面積該当値テキスト"/>
        <xdr:cNvSpPr txBox="1"/>
      </xdr:nvSpPr>
      <xdr:spPr>
        <a:xfrm>
          <a:off x="22250400" y="1848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66" name="正方形/長方形 565"/>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67" name="正方形/長方形 5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68" name="テキスト ボックス 567"/>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・有形固定資産減価償却率</a:t>
          </a:r>
          <a:endParaRPr kumimoji="1" lang="en-US" altLang="ja-JP" sz="1050">
            <a:latin typeface="ＭＳ Ｐゴシック"/>
          </a:endParaRPr>
        </a:p>
        <a:p>
          <a:r>
            <a:rPr kumimoji="1" lang="en-US" altLang="ja-JP" sz="1050">
              <a:latin typeface="ＭＳ Ｐゴシック"/>
            </a:rPr>
            <a:t>【</a:t>
          </a:r>
          <a:r>
            <a:rPr kumimoji="1" lang="ja-JP" altLang="en-US" sz="1050">
              <a:latin typeface="ＭＳ Ｐゴシック"/>
            </a:rPr>
            <a:t>図書館</a:t>
          </a:r>
          <a:r>
            <a:rPr kumimoji="1" lang="en-US" altLang="ja-JP" sz="1050">
              <a:latin typeface="ＭＳ Ｐゴシック"/>
            </a:rPr>
            <a:t>】</a:t>
          </a:r>
          <a:r>
            <a:rPr kumimoji="1" lang="ja-JP" altLang="en-US" sz="1050">
              <a:latin typeface="ＭＳ Ｐゴシック"/>
            </a:rPr>
            <a:t>類似団体内平均値より上回っており、建築から</a:t>
          </a:r>
          <a:r>
            <a:rPr kumimoji="1" lang="en-US" altLang="ja-JP" sz="1050">
              <a:latin typeface="ＭＳ Ｐゴシック"/>
            </a:rPr>
            <a:t>40</a:t>
          </a:r>
          <a:r>
            <a:rPr kumimoji="1" lang="ja-JP" altLang="en-US" sz="1050">
              <a:latin typeface="ＭＳ Ｐゴシック"/>
            </a:rPr>
            <a:t>年が経過しています。引き続き、長寿命化を推進するとともに、維持管理・更新等に要する将来の財政負担の軽減を図ります。</a:t>
          </a:r>
          <a:r>
            <a:rPr kumimoji="1" lang="en-US" altLang="ja-JP" sz="1050">
              <a:latin typeface="ＭＳ Ｐゴシック"/>
            </a:rPr>
            <a:t>【</a:t>
          </a:r>
          <a:r>
            <a:rPr kumimoji="1" lang="ja-JP" altLang="en-US" sz="1050">
              <a:latin typeface="ＭＳ Ｐゴシック"/>
            </a:rPr>
            <a:t>体育館・プール</a:t>
          </a:r>
          <a:r>
            <a:rPr kumimoji="1" lang="en-US" altLang="ja-JP" sz="1050">
              <a:latin typeface="ＭＳ Ｐゴシック"/>
            </a:rPr>
            <a:t>】【</a:t>
          </a:r>
          <a:r>
            <a:rPr kumimoji="1" lang="ja-JP" altLang="en-US" sz="1050">
              <a:latin typeface="ＭＳ Ｐゴシック"/>
            </a:rPr>
            <a:t>市民会館</a:t>
          </a:r>
          <a:r>
            <a:rPr kumimoji="1" lang="en-US" altLang="ja-JP" sz="1050">
              <a:latin typeface="ＭＳ Ｐゴシック"/>
            </a:rPr>
            <a:t>】</a:t>
          </a:r>
          <a:r>
            <a:rPr kumimoji="1" lang="ja-JP" altLang="en-US" sz="1050">
              <a:latin typeface="ＭＳ Ｐゴシック"/>
            </a:rPr>
            <a:t>類似団内体平均値より上回っており、建物や設備の性能や機能を良好な状態を保つため、基本方針を踏まえ建物の点検・診断を行い、維持管理に必要な改修や設備の更新を行う必要があります。</a:t>
          </a:r>
          <a:r>
            <a:rPr kumimoji="1" lang="en-US" altLang="ja-JP" sz="1050">
              <a:latin typeface="ＭＳ Ｐゴシック"/>
            </a:rPr>
            <a:t>【</a:t>
          </a:r>
          <a:r>
            <a:rPr kumimoji="1" lang="ja-JP" altLang="en-US" sz="1050">
              <a:latin typeface="ＭＳ Ｐゴシック"/>
            </a:rPr>
            <a:t>一般廃棄物処理施設</a:t>
          </a:r>
          <a:r>
            <a:rPr kumimoji="1" lang="en-US" altLang="ja-JP" sz="1050">
              <a:latin typeface="ＭＳ Ｐゴシック"/>
            </a:rPr>
            <a:t>】【</a:t>
          </a:r>
          <a:r>
            <a:rPr kumimoji="1" lang="ja-JP" altLang="en-US" sz="1050">
              <a:latin typeface="ＭＳ Ｐゴシック"/>
            </a:rPr>
            <a:t>保健センター・保健所</a:t>
          </a:r>
          <a:r>
            <a:rPr kumimoji="1" lang="en-US" altLang="ja-JP" sz="1050">
              <a:latin typeface="ＭＳ Ｐゴシック"/>
            </a:rPr>
            <a:t>】</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消防施設</a:t>
          </a:r>
          <a:r>
            <a:rPr kumimoji="1" lang="en-US" altLang="ja-JP" sz="1050">
              <a:solidFill>
                <a:schemeClr val="dk1"/>
              </a:solidFill>
              <a:effectLst/>
              <a:latin typeface="+mn-lt"/>
              <a:ea typeface="+mn-ea"/>
              <a:cs typeface="+mn-cs"/>
            </a:rPr>
            <a:t>】</a:t>
          </a:r>
          <a:r>
            <a:rPr kumimoji="1" lang="ja-JP" altLang="en-US" sz="1050">
              <a:latin typeface="ＭＳ Ｐゴシック"/>
            </a:rPr>
            <a:t>類似団体内平均値より下回っていますが、今後も建物や設備の性能や機能を良好な状態を保つため、基本方針を踏まえ建物の点検・診断を行い、維持管理に必要な改修や設備の更新を行う必要があります。</a:t>
          </a:r>
          <a:endParaRPr kumimoji="1" lang="en-US" altLang="ja-JP" sz="1050">
            <a:latin typeface="ＭＳ Ｐゴシック"/>
          </a:endParaRPr>
        </a:p>
        <a:p>
          <a:r>
            <a:rPr kumimoji="1" lang="en-US" altLang="ja-JP" sz="1050">
              <a:latin typeface="ＭＳ Ｐゴシック"/>
            </a:rPr>
            <a:t>【</a:t>
          </a:r>
          <a:r>
            <a:rPr kumimoji="1" lang="ja-JP" altLang="en-US" sz="1050">
              <a:latin typeface="ＭＳ Ｐゴシック"/>
            </a:rPr>
            <a:t>庁舎</a:t>
          </a:r>
          <a:r>
            <a:rPr kumimoji="1" lang="en-US" altLang="ja-JP" sz="1050">
              <a:latin typeface="ＭＳ Ｐゴシック"/>
            </a:rPr>
            <a:t>】</a:t>
          </a:r>
          <a:r>
            <a:rPr kumimoji="1" lang="ja-JP" altLang="en-US" sz="1050">
              <a:latin typeface="ＭＳ Ｐゴシック"/>
            </a:rPr>
            <a:t>類似団体内平均値より上回っており、平成２４年に庁舎の耐震診断を実施した結果、耐震性能の不足が判明しました。その結果を踏まえ、耐震補強工事の検討を行いましたが、施設の継続的使用を断念し、新庁舎を建設することとなりました。すでに第４次瑞穂町長期総合計画後期基本計画に位置づけられ、平成２９年度から建設工事、建替えによる更新を行います。</a:t>
          </a:r>
          <a:endParaRPr kumimoji="1" lang="en-US" altLang="ja-JP" sz="1050">
            <a:latin typeface="ＭＳ Ｐゴシック"/>
          </a:endParaRPr>
        </a:p>
        <a:p>
          <a:r>
            <a:rPr kumimoji="1" lang="ja-JP" altLang="en-US" sz="1050">
              <a:latin typeface="ＭＳ Ｐゴシック"/>
            </a:rPr>
            <a:t>・</a:t>
          </a:r>
          <a:r>
            <a:rPr kumimoji="1" lang="ja-JP" altLang="ja-JP" sz="1050">
              <a:solidFill>
                <a:schemeClr val="dk1"/>
              </a:solidFill>
              <a:effectLst/>
              <a:latin typeface="+mn-lt"/>
              <a:ea typeface="+mn-ea"/>
              <a:cs typeface="+mn-cs"/>
            </a:rPr>
            <a:t>一人あたりの面積等</a:t>
          </a:r>
          <a:endParaRPr kumimoji="1" lang="en-US" altLang="ja-JP" sz="110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全て類似団体</a:t>
          </a:r>
          <a:r>
            <a:rPr kumimoji="1" lang="ja-JP" altLang="en-US" sz="1050">
              <a:solidFill>
                <a:schemeClr val="dk1"/>
              </a:solidFill>
              <a:effectLst/>
              <a:latin typeface="+mn-lt"/>
              <a:ea typeface="+mn-ea"/>
              <a:cs typeface="+mn-cs"/>
            </a:rPr>
            <a:t>内</a:t>
          </a:r>
          <a:r>
            <a:rPr kumimoji="1" lang="ja-JP" altLang="ja-JP" sz="1050">
              <a:solidFill>
                <a:schemeClr val="dk1"/>
              </a:solidFill>
              <a:effectLst/>
              <a:latin typeface="+mn-lt"/>
              <a:ea typeface="+mn-ea"/>
              <a:cs typeface="+mn-cs"/>
            </a:rPr>
            <a:t>平均値より下回っています。今後、計画的にインフラ整備等実施する必要があります。</a:t>
          </a:r>
          <a:endParaRPr lang="ja-JP" altLang="ja-JP" sz="1050">
            <a:effectLst/>
          </a:endParaRPr>
        </a:p>
        <a:p>
          <a:endParaRPr kumimoji="1" lang="ja-JP" altLang="en-US" sz="11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東京都瑞穂町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33,905
33,268
16.85
13,812,385
13,413,146
331,016
6,959,984
5,723,851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基準財政収入額では、地方消費税交付金が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地方消費税率の引上げ</a:t>
          </a:r>
          <a:r>
            <a:rPr kumimoji="1" lang="ja-JP" altLang="en-US" sz="1100">
              <a:solidFill>
                <a:schemeClr val="dk1"/>
              </a:solidFill>
              <a:effectLst/>
              <a:latin typeface="+mn-lt"/>
              <a:ea typeface="+mn-ea"/>
              <a:cs typeface="+mn-cs"/>
            </a:rPr>
            <a:t>の影響がほぼ平年度化したこと</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54.3</a:t>
          </a:r>
          <a:r>
            <a:rPr kumimoji="1" lang="ja-JP" altLang="ja-JP" sz="1100">
              <a:solidFill>
                <a:schemeClr val="dk1"/>
              </a:solidFill>
              <a:effectLst/>
              <a:latin typeface="+mn-lt"/>
              <a:ea typeface="+mn-ea"/>
              <a:cs typeface="+mn-cs"/>
            </a:rPr>
            <a:t>ポイント約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2,500</a:t>
          </a:r>
          <a:r>
            <a:rPr kumimoji="1" lang="ja-JP" altLang="ja-JP" sz="1100">
              <a:solidFill>
                <a:schemeClr val="dk1"/>
              </a:solidFill>
              <a:effectLst/>
              <a:latin typeface="+mn-lt"/>
              <a:ea typeface="+mn-ea"/>
              <a:cs typeface="+mn-cs"/>
            </a:rPr>
            <a:t>万円の大幅</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となりました。また、一部企業に景気好転が見られ法人税割についても、</a:t>
          </a:r>
          <a:r>
            <a:rPr kumimoji="1" lang="en-US" altLang="ja-JP" sz="1100">
              <a:solidFill>
                <a:schemeClr val="dk1"/>
              </a:solidFill>
              <a:effectLst/>
              <a:latin typeface="+mn-lt"/>
              <a:ea typeface="+mn-ea"/>
              <a:cs typeface="+mn-cs"/>
            </a:rPr>
            <a:t>54.5</a:t>
          </a:r>
          <a:r>
            <a:rPr kumimoji="1" lang="ja-JP" altLang="ja-JP" sz="1100">
              <a:solidFill>
                <a:schemeClr val="dk1"/>
              </a:solidFill>
              <a:effectLst/>
              <a:latin typeface="+mn-lt"/>
              <a:ea typeface="+mn-ea"/>
              <a:cs typeface="+mn-cs"/>
            </a:rPr>
            <a:t>ポイント約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2,900</a:t>
          </a:r>
          <a:r>
            <a:rPr kumimoji="1" lang="ja-JP" altLang="ja-JP" sz="1100">
              <a:solidFill>
                <a:schemeClr val="dk1"/>
              </a:solidFill>
              <a:effectLst/>
              <a:latin typeface="+mn-lt"/>
              <a:ea typeface="+mn-ea"/>
              <a:cs typeface="+mn-cs"/>
            </a:rPr>
            <a:t>万円の大幅な増</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となりました。総額では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5,800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一方、基準財政需要額では、人口減少等特別対策事業費の新設や、地域元気創造事業費の増</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、また消費税・地方消費税率の引上げに伴う社会保障の充実による</a:t>
          </a:r>
          <a:r>
            <a:rPr kumimoji="1" lang="ja-JP" altLang="en-US" sz="1100">
              <a:solidFill>
                <a:schemeClr val="dk1"/>
              </a:solidFill>
              <a:effectLst/>
              <a:latin typeface="+mn-lt"/>
              <a:ea typeface="+mn-ea"/>
              <a:cs typeface="+mn-cs"/>
            </a:rPr>
            <a:t>社会保障費等</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4,500</a:t>
          </a:r>
          <a:r>
            <a:rPr kumimoji="1" lang="ja-JP" altLang="ja-JP" sz="1100">
              <a:solidFill>
                <a:schemeClr val="dk1"/>
              </a:solidFill>
              <a:effectLst/>
              <a:latin typeface="+mn-lt"/>
              <a:ea typeface="+mn-ea"/>
              <a:cs typeface="+mn-cs"/>
            </a:rPr>
            <a:t>万円の増</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となりました。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結果</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、基準財政需要額が増</a:t>
          </a:r>
          <a:r>
            <a:rPr kumimoji="1" lang="ja-JP" altLang="en-US" sz="1100">
              <a:solidFill>
                <a:schemeClr val="dk1"/>
              </a:solidFill>
              <a:effectLst/>
              <a:latin typeface="+mn-lt"/>
              <a:ea typeface="+mn-ea"/>
              <a:cs typeface="+mn-cs"/>
            </a:rPr>
            <a:t>加</a:t>
          </a:r>
          <a:r>
            <a:rPr kumimoji="1" lang="ja-JP" altLang="ja-JP" sz="1100">
              <a:solidFill>
                <a:schemeClr val="dk1"/>
              </a:solidFill>
              <a:effectLst/>
              <a:latin typeface="+mn-lt"/>
              <a:ea typeface="+mn-ea"/>
              <a:cs typeface="+mn-cs"/>
            </a:rPr>
            <a:t>したものの、基準財政収入額の増</a:t>
          </a:r>
          <a:r>
            <a:rPr kumimoji="1" lang="ja-JP" altLang="en-US" sz="1100">
              <a:solidFill>
                <a:schemeClr val="dk1"/>
              </a:solidFill>
              <a:effectLst/>
              <a:latin typeface="+mn-lt"/>
              <a:ea typeface="+mn-ea"/>
              <a:cs typeface="+mn-cs"/>
            </a:rPr>
            <a:t>加</a:t>
          </a:r>
          <a:r>
            <a:rPr kumimoji="1" lang="ja-JP" altLang="ja-JP" sz="1100">
              <a:solidFill>
                <a:schemeClr val="dk1"/>
              </a:solidFill>
              <a:effectLst/>
              <a:latin typeface="+mn-lt"/>
              <a:ea typeface="+mn-ea"/>
              <a:cs typeface="+mn-cs"/>
            </a:rPr>
            <a:t>が上回</a:t>
          </a:r>
          <a:r>
            <a:rPr kumimoji="1" lang="ja-JP" altLang="en-US" sz="1100">
              <a:solidFill>
                <a:schemeClr val="dk1"/>
              </a:solidFill>
              <a:effectLst/>
              <a:latin typeface="+mn-lt"/>
              <a:ea typeface="+mn-ea"/>
              <a:cs typeface="+mn-cs"/>
            </a:rPr>
            <a:t>ったことにより、</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ポイント改善しました。</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164395</xdr:rowOff>
    </xdr:from>
    <xdr:to>
      <xdr:col>7</xdr:col>
      <xdr:colOff>152400</xdr:colOff>
      <xdr:row>40</xdr:row>
      <xdr:rowOff>6350</xdr:rowOff>
    </xdr:to>
    <xdr:cxnSp macro="">
      <xdr:nvCxnSpPr>
        <xdr:cNvPr id="68" name="直線コネクタ 67"/>
        <xdr:cNvCxnSpPr/>
      </xdr:nvCxnSpPr>
      <xdr:spPr>
        <a:xfrm flipV="1">
          <a:off x="4114800" y="68509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6350</xdr:rowOff>
    </xdr:from>
    <xdr:to>
      <xdr:col>6</xdr:col>
      <xdr:colOff>0</xdr:colOff>
      <xdr:row>40</xdr:row>
      <xdr:rowOff>19755</xdr:rowOff>
    </xdr:to>
    <xdr:cxnSp macro="">
      <xdr:nvCxnSpPr>
        <xdr:cNvPr id="71" name="直線コネクタ 70"/>
        <xdr:cNvCxnSpPr/>
      </xdr:nvCxnSpPr>
      <xdr:spPr>
        <a:xfrm flipV="1">
          <a:off x="3225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6350</xdr:rowOff>
    </xdr:from>
    <xdr:to>
      <xdr:col>4</xdr:col>
      <xdr:colOff>482600</xdr:colOff>
      <xdr:row>40</xdr:row>
      <xdr:rowOff>19755</xdr:rowOff>
    </xdr:to>
    <xdr:cxnSp macro="">
      <xdr:nvCxnSpPr>
        <xdr:cNvPr id="74" name="直線コネクタ 73"/>
        <xdr:cNvCxnSpPr/>
      </xdr:nvCxnSpPr>
      <xdr:spPr>
        <a:xfrm>
          <a:off x="2336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97367</xdr:rowOff>
    </xdr:from>
    <xdr:to>
      <xdr:col>3</xdr:col>
      <xdr:colOff>279400</xdr:colOff>
      <xdr:row>40</xdr:row>
      <xdr:rowOff>6350</xdr:rowOff>
    </xdr:to>
    <xdr:cxnSp macro="">
      <xdr:nvCxnSpPr>
        <xdr:cNvPr id="77" name="直線コネクタ 76"/>
        <xdr:cNvCxnSpPr/>
      </xdr:nvCxnSpPr>
      <xdr:spPr>
        <a:xfrm>
          <a:off x="1447800" y="67839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113595</xdr:rowOff>
    </xdr:from>
    <xdr:to>
      <xdr:col>7</xdr:col>
      <xdr:colOff>203200</xdr:colOff>
      <xdr:row>40</xdr:row>
      <xdr:rowOff>43745</xdr:rowOff>
    </xdr:to>
    <xdr:sp macro="" textlink="">
      <xdr:nvSpPr>
        <xdr:cNvPr id="87" name="円/楕円 86"/>
        <xdr:cNvSpPr/>
      </xdr:nvSpPr>
      <xdr:spPr>
        <a:xfrm>
          <a:off x="4902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130122</xdr:rowOff>
    </xdr:from>
    <xdr:ext cx="762000" cy="259045"/>
    <xdr:sp macro="" textlink="">
      <xdr:nvSpPr>
        <xdr:cNvPr id="88" name="財政力該当値テキスト"/>
        <xdr:cNvSpPr txBox="1"/>
      </xdr:nvSpPr>
      <xdr:spPr>
        <a:xfrm>
          <a:off x="5041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127000</xdr:rowOff>
    </xdr:from>
    <xdr:to>
      <xdr:col>6</xdr:col>
      <xdr:colOff>50800</xdr:colOff>
      <xdr:row>40</xdr:row>
      <xdr:rowOff>57150</xdr:rowOff>
    </xdr:to>
    <xdr:sp macro="" textlink="">
      <xdr:nvSpPr>
        <xdr:cNvPr id="89" name="円/楕円 88"/>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67327</xdr:rowOff>
    </xdr:from>
    <xdr:ext cx="736600" cy="259045"/>
    <xdr:sp macro="" textlink="">
      <xdr:nvSpPr>
        <xdr:cNvPr id="90" name="テキスト ボックス 89"/>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140405</xdr:rowOff>
    </xdr:from>
    <xdr:to>
      <xdr:col>4</xdr:col>
      <xdr:colOff>533400</xdr:colOff>
      <xdr:row>40</xdr:row>
      <xdr:rowOff>70555</xdr:rowOff>
    </xdr:to>
    <xdr:sp macro="" textlink="">
      <xdr:nvSpPr>
        <xdr:cNvPr id="91" name="円/楕円 90"/>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80732</xdr:rowOff>
    </xdr:from>
    <xdr:ext cx="762000" cy="259045"/>
    <xdr:sp macro="" textlink="">
      <xdr:nvSpPr>
        <xdr:cNvPr id="92" name="テキスト ボックス 91"/>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127000</xdr:rowOff>
    </xdr:from>
    <xdr:to>
      <xdr:col>3</xdr:col>
      <xdr:colOff>330200</xdr:colOff>
      <xdr:row>40</xdr:row>
      <xdr:rowOff>57150</xdr:rowOff>
    </xdr:to>
    <xdr:sp macro="" textlink="">
      <xdr:nvSpPr>
        <xdr:cNvPr id="93" name="円/楕円 92"/>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94" name="テキスト ボックス 93"/>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46567</xdr:rowOff>
    </xdr:from>
    <xdr:to>
      <xdr:col>2</xdr:col>
      <xdr:colOff>127000</xdr:colOff>
      <xdr:row>39</xdr:row>
      <xdr:rowOff>148167</xdr:rowOff>
    </xdr:to>
    <xdr:sp macro="" textlink="">
      <xdr:nvSpPr>
        <xdr:cNvPr id="95" name="円/楕円 94"/>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158344</xdr:rowOff>
    </xdr:from>
    <xdr:ext cx="762000" cy="259045"/>
    <xdr:sp macro="" textlink="">
      <xdr:nvSpPr>
        <xdr:cNvPr id="96" name="テキスト ボックス 95"/>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分母（経常一般財源）については、普通交付税が約</a:t>
          </a:r>
          <a:r>
            <a:rPr kumimoji="1" lang="en-US" altLang="ja-JP" sz="1050">
              <a:latin typeface="ＭＳ Ｐゴシック"/>
            </a:rPr>
            <a:t>1,700</a:t>
          </a:r>
          <a:r>
            <a:rPr kumimoji="1" lang="ja-JP" altLang="en-US" sz="1050">
              <a:latin typeface="ＭＳ Ｐゴシック"/>
            </a:rPr>
            <a:t>万円、配当割交付金が約</a:t>
          </a:r>
          <a:r>
            <a:rPr kumimoji="1" lang="en-US" altLang="ja-JP" sz="1050">
              <a:latin typeface="ＭＳ Ｐゴシック"/>
            </a:rPr>
            <a:t>700</a:t>
          </a:r>
          <a:r>
            <a:rPr kumimoji="1" lang="ja-JP" altLang="en-US" sz="1050">
              <a:latin typeface="ＭＳ Ｐゴシック"/>
            </a:rPr>
            <a:t>万円、分担金及び負担金が約</a:t>
          </a:r>
          <a:r>
            <a:rPr kumimoji="1" lang="en-US" altLang="ja-JP" sz="1050">
              <a:latin typeface="ＭＳ Ｐゴシック"/>
            </a:rPr>
            <a:t>700</a:t>
          </a:r>
          <a:r>
            <a:rPr kumimoji="1" lang="ja-JP" altLang="en-US" sz="1050">
              <a:latin typeface="ＭＳ Ｐゴシック"/>
            </a:rPr>
            <a:t>万円の減額となった一方、</a:t>
          </a:r>
          <a:r>
            <a:rPr kumimoji="1" lang="ja-JP" altLang="en-US" sz="1050" b="0" i="0" u="none" strike="noStrike" kern="0" cap="none" spc="0" normalizeH="0" baseline="0" noProof="0">
              <a:ln>
                <a:noFill/>
              </a:ln>
              <a:solidFill>
                <a:prstClr val="black"/>
              </a:solidFill>
              <a:effectLst/>
              <a:uLnTx/>
              <a:uFillTx/>
              <a:latin typeface="ＭＳ Ｐゴシック"/>
              <a:ea typeface="+mn-ea"/>
            </a:rPr>
            <a:t>地方消費税交付金が約</a:t>
          </a:r>
          <a:r>
            <a:rPr kumimoji="1" lang="en-US" altLang="ja-JP" sz="1050" b="0" i="0" u="none" strike="noStrike" kern="0" cap="none" spc="0" normalizeH="0" baseline="0" noProof="0">
              <a:ln>
                <a:noFill/>
              </a:ln>
              <a:solidFill>
                <a:prstClr val="black"/>
              </a:solidFill>
              <a:effectLst/>
              <a:uLnTx/>
              <a:uFillTx/>
              <a:latin typeface="ＭＳ Ｐゴシック"/>
              <a:ea typeface="+mn-ea"/>
            </a:rPr>
            <a:t>3</a:t>
          </a:r>
          <a:r>
            <a:rPr kumimoji="1" lang="ja-JP" altLang="en-US" sz="1050" b="0" i="0" u="none" strike="noStrike" kern="0" cap="none" spc="0" normalizeH="0" baseline="0" noProof="0">
              <a:ln>
                <a:noFill/>
              </a:ln>
              <a:solidFill>
                <a:prstClr val="black"/>
              </a:solidFill>
              <a:effectLst/>
              <a:uLnTx/>
              <a:uFillTx/>
              <a:latin typeface="ＭＳ Ｐゴシック"/>
              <a:ea typeface="+mn-ea"/>
            </a:rPr>
            <a:t>億</a:t>
          </a:r>
          <a:r>
            <a:rPr kumimoji="1" lang="en-US" altLang="ja-JP" sz="1050" b="0" i="0" u="none" strike="noStrike" kern="0" cap="none" spc="0" normalizeH="0" baseline="0" noProof="0">
              <a:ln>
                <a:noFill/>
              </a:ln>
              <a:solidFill>
                <a:prstClr val="black"/>
              </a:solidFill>
              <a:effectLst/>
              <a:uLnTx/>
              <a:uFillTx/>
              <a:latin typeface="ＭＳ Ｐゴシック"/>
              <a:ea typeface="+mn-ea"/>
            </a:rPr>
            <a:t>5,000</a:t>
          </a:r>
          <a:r>
            <a:rPr kumimoji="1" lang="ja-JP" altLang="en-US" sz="1050" b="0" i="0" u="none" strike="noStrike" kern="0" cap="none" spc="0" normalizeH="0" baseline="0" noProof="0">
              <a:ln>
                <a:noFill/>
              </a:ln>
              <a:solidFill>
                <a:prstClr val="black"/>
              </a:solidFill>
              <a:effectLst/>
              <a:uLnTx/>
              <a:uFillTx/>
              <a:latin typeface="ＭＳ Ｐゴシック"/>
              <a:ea typeface="+mn-ea"/>
            </a:rPr>
            <a:t>万円、</a:t>
          </a:r>
          <a:r>
            <a:rPr kumimoji="1" lang="ja-JP" altLang="en-US" sz="1050">
              <a:latin typeface="ＭＳ Ｐゴシック"/>
            </a:rPr>
            <a:t>町税が約</a:t>
          </a:r>
          <a:r>
            <a:rPr kumimoji="1" lang="en-US" altLang="ja-JP" sz="1050">
              <a:latin typeface="ＭＳ Ｐゴシック"/>
            </a:rPr>
            <a:t>1,600</a:t>
          </a:r>
          <a:r>
            <a:rPr kumimoji="1" lang="ja-JP" altLang="en-US" sz="1050">
              <a:latin typeface="ＭＳ Ｐゴシック"/>
            </a:rPr>
            <a:t>万円、自動車取得税交付金が約</a:t>
          </a:r>
          <a:r>
            <a:rPr kumimoji="1" lang="en-US" altLang="ja-JP" sz="1050">
              <a:latin typeface="ＭＳ Ｐゴシック"/>
            </a:rPr>
            <a:t>1,000</a:t>
          </a:r>
          <a:r>
            <a:rPr kumimoji="1" lang="ja-JP" altLang="en-US" sz="1050">
              <a:latin typeface="ＭＳ Ｐゴシック"/>
            </a:rPr>
            <a:t>万円の増額となり、総額では約</a:t>
          </a:r>
          <a:r>
            <a:rPr kumimoji="1" lang="en-US" altLang="ja-JP" sz="1050">
              <a:latin typeface="ＭＳ Ｐゴシック"/>
            </a:rPr>
            <a:t>3</a:t>
          </a:r>
          <a:r>
            <a:rPr kumimoji="1" lang="ja-JP" altLang="en-US" sz="1050">
              <a:latin typeface="ＭＳ Ｐゴシック"/>
            </a:rPr>
            <a:t>億</a:t>
          </a:r>
          <a:r>
            <a:rPr kumimoji="1" lang="en-US" altLang="ja-JP" sz="1050">
              <a:latin typeface="ＭＳ Ｐゴシック"/>
            </a:rPr>
            <a:t>4,300</a:t>
          </a:r>
          <a:r>
            <a:rPr kumimoji="1" lang="ja-JP" altLang="en-US" sz="1050">
              <a:latin typeface="ＭＳ Ｐゴシック"/>
            </a:rPr>
            <a:t>万円の増額となりました。</a:t>
          </a:r>
          <a:endParaRPr kumimoji="1" lang="en-US" altLang="ja-JP" sz="1050">
            <a:latin typeface="ＭＳ Ｐゴシック"/>
          </a:endParaRPr>
        </a:p>
        <a:p>
          <a:r>
            <a:rPr kumimoji="1" lang="ja-JP" altLang="en-US" sz="1050">
              <a:latin typeface="ＭＳ Ｐゴシック"/>
            </a:rPr>
            <a:t>　分子（経常的経費充当一般財源）については、維持補修費が約</a:t>
          </a:r>
          <a:r>
            <a:rPr kumimoji="1" lang="en-US" altLang="ja-JP" sz="1050">
              <a:latin typeface="ＭＳ Ｐゴシック"/>
            </a:rPr>
            <a:t>600</a:t>
          </a:r>
          <a:r>
            <a:rPr kumimoji="1" lang="ja-JP" altLang="en-US" sz="1050">
              <a:latin typeface="ＭＳ Ｐゴシック"/>
            </a:rPr>
            <a:t>万円、補助費等が約</a:t>
          </a:r>
          <a:r>
            <a:rPr kumimoji="1" lang="en-US" altLang="ja-JP" sz="1050">
              <a:latin typeface="ＭＳ Ｐゴシック"/>
            </a:rPr>
            <a:t>800</a:t>
          </a:r>
          <a:r>
            <a:rPr kumimoji="1" lang="ja-JP" altLang="en-US" sz="1050">
              <a:latin typeface="ＭＳ Ｐゴシック"/>
            </a:rPr>
            <a:t>万円の減額となった一方、人件費が約</a:t>
          </a:r>
          <a:r>
            <a:rPr kumimoji="1" lang="en-US" altLang="ja-JP" sz="1050">
              <a:latin typeface="ＭＳ Ｐゴシック"/>
            </a:rPr>
            <a:t>400</a:t>
          </a:r>
          <a:r>
            <a:rPr kumimoji="1" lang="ja-JP" altLang="en-US" sz="1050">
              <a:latin typeface="ＭＳ Ｐゴシック"/>
            </a:rPr>
            <a:t>万円、物件費が約</a:t>
          </a:r>
          <a:r>
            <a:rPr kumimoji="1" lang="en-US" altLang="ja-JP" sz="1050">
              <a:latin typeface="ＭＳ Ｐゴシック"/>
            </a:rPr>
            <a:t>4,800</a:t>
          </a:r>
          <a:r>
            <a:rPr kumimoji="1" lang="ja-JP" altLang="en-US" sz="1050">
              <a:latin typeface="ＭＳ Ｐゴシック"/>
            </a:rPr>
            <a:t>万円、扶助費が約</a:t>
          </a:r>
          <a:r>
            <a:rPr kumimoji="1" lang="en-US" altLang="ja-JP" sz="1050">
              <a:latin typeface="ＭＳ Ｐゴシック"/>
            </a:rPr>
            <a:t>6,000</a:t>
          </a:r>
          <a:r>
            <a:rPr kumimoji="1" lang="ja-JP" altLang="en-US" sz="1050">
              <a:latin typeface="ＭＳ Ｐゴシック"/>
            </a:rPr>
            <a:t>万円の増額となりました。</a:t>
          </a:r>
          <a:endParaRPr kumimoji="1" lang="en-US" altLang="ja-JP" sz="1050">
            <a:latin typeface="ＭＳ Ｐゴシック"/>
          </a:endParaRPr>
        </a:p>
        <a:p>
          <a:r>
            <a:rPr kumimoji="1" lang="ja-JP" altLang="en-US" sz="1050">
              <a:latin typeface="ＭＳ Ｐゴシック"/>
            </a:rPr>
            <a:t>　分子となる経常的な支出が増額したものの、分母となる経常一般財源の増額がそれを上回ったため、前年度比で</a:t>
          </a:r>
          <a:r>
            <a:rPr kumimoji="1" lang="en-US" altLang="ja-JP" sz="1050">
              <a:latin typeface="ＭＳ Ｐゴシック"/>
            </a:rPr>
            <a:t>2.2</a:t>
          </a:r>
          <a:r>
            <a:rPr kumimoji="1" lang="ja-JP" altLang="en-US" sz="1050">
              <a:latin typeface="ＭＳ Ｐゴシック"/>
            </a:rPr>
            <a:t>ポイント改善しました。今後も、経常経費の削減と町税収入の増加向け努力し、経常収支比率の改善を目指します。</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143256</xdr:rowOff>
    </xdr:from>
    <xdr:to>
      <xdr:col>7</xdr:col>
      <xdr:colOff>152400</xdr:colOff>
      <xdr:row>64</xdr:row>
      <xdr:rowOff>77978</xdr:rowOff>
    </xdr:to>
    <xdr:cxnSp macro="">
      <xdr:nvCxnSpPr>
        <xdr:cNvPr id="129" name="直線コネクタ 128"/>
        <xdr:cNvCxnSpPr/>
      </xdr:nvCxnSpPr>
      <xdr:spPr>
        <a:xfrm flipV="1">
          <a:off x="4114800" y="1094460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85344</xdr:rowOff>
    </xdr:from>
    <xdr:to>
      <xdr:col>6</xdr:col>
      <xdr:colOff>0</xdr:colOff>
      <xdr:row>64</xdr:row>
      <xdr:rowOff>77978</xdr:rowOff>
    </xdr:to>
    <xdr:cxnSp macro="">
      <xdr:nvCxnSpPr>
        <xdr:cNvPr id="132" name="直線コネクタ 131"/>
        <xdr:cNvCxnSpPr/>
      </xdr:nvCxnSpPr>
      <xdr:spPr>
        <a:xfrm>
          <a:off x="3225800" y="1088669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85344</xdr:rowOff>
    </xdr:from>
    <xdr:to>
      <xdr:col>4</xdr:col>
      <xdr:colOff>482600</xdr:colOff>
      <xdr:row>64</xdr:row>
      <xdr:rowOff>24892</xdr:rowOff>
    </xdr:to>
    <xdr:cxnSp macro="">
      <xdr:nvCxnSpPr>
        <xdr:cNvPr id="135" name="直線コネクタ 134"/>
        <xdr:cNvCxnSpPr/>
      </xdr:nvCxnSpPr>
      <xdr:spPr>
        <a:xfrm flipV="1">
          <a:off x="2336800" y="1088669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7" name="テキスト ボックス 136"/>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24892</xdr:rowOff>
    </xdr:from>
    <xdr:to>
      <xdr:col>3</xdr:col>
      <xdr:colOff>279400</xdr:colOff>
      <xdr:row>64</xdr:row>
      <xdr:rowOff>68326</xdr:rowOff>
    </xdr:to>
    <xdr:cxnSp macro="">
      <xdr:nvCxnSpPr>
        <xdr:cNvPr id="138" name="直線コネクタ 137"/>
        <xdr:cNvCxnSpPr/>
      </xdr:nvCxnSpPr>
      <xdr:spPr>
        <a:xfrm flipV="1">
          <a:off x="1447800" y="109976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92456</xdr:rowOff>
    </xdr:from>
    <xdr:to>
      <xdr:col>7</xdr:col>
      <xdr:colOff>203200</xdr:colOff>
      <xdr:row>64</xdr:row>
      <xdr:rowOff>22606</xdr:rowOff>
    </xdr:to>
    <xdr:sp macro="" textlink="">
      <xdr:nvSpPr>
        <xdr:cNvPr id="148" name="円/楕円 147"/>
        <xdr:cNvSpPr/>
      </xdr:nvSpPr>
      <xdr:spPr>
        <a:xfrm>
          <a:off x="49022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64533</xdr:rowOff>
    </xdr:from>
    <xdr:ext cx="762000" cy="259045"/>
    <xdr:sp macro="" textlink="">
      <xdr:nvSpPr>
        <xdr:cNvPr id="149" name="財政構造の弾力性該当値テキスト"/>
        <xdr:cNvSpPr txBox="1"/>
      </xdr:nvSpPr>
      <xdr:spPr>
        <a:xfrm>
          <a:off x="5041900" y="1086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27178</xdr:rowOff>
    </xdr:from>
    <xdr:to>
      <xdr:col>6</xdr:col>
      <xdr:colOff>50800</xdr:colOff>
      <xdr:row>64</xdr:row>
      <xdr:rowOff>128778</xdr:rowOff>
    </xdr:to>
    <xdr:sp macro="" textlink="">
      <xdr:nvSpPr>
        <xdr:cNvPr id="150" name="円/楕円 149"/>
        <xdr:cNvSpPr/>
      </xdr:nvSpPr>
      <xdr:spPr>
        <a:xfrm>
          <a:off x="4064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113555</xdr:rowOff>
    </xdr:from>
    <xdr:ext cx="736600" cy="259045"/>
    <xdr:sp macro="" textlink="">
      <xdr:nvSpPr>
        <xdr:cNvPr id="151" name="テキスト ボックス 150"/>
        <xdr:cNvSpPr txBox="1"/>
      </xdr:nvSpPr>
      <xdr:spPr>
        <a:xfrm>
          <a:off x="3733800" y="11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34544</xdr:rowOff>
    </xdr:from>
    <xdr:to>
      <xdr:col>4</xdr:col>
      <xdr:colOff>533400</xdr:colOff>
      <xdr:row>63</xdr:row>
      <xdr:rowOff>136144</xdr:rowOff>
    </xdr:to>
    <xdr:sp macro="" textlink="">
      <xdr:nvSpPr>
        <xdr:cNvPr id="152" name="円/楕円 151"/>
        <xdr:cNvSpPr/>
      </xdr:nvSpPr>
      <xdr:spPr>
        <a:xfrm>
          <a:off x="3175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53" name="テキスト ボックス 152"/>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145542</xdr:rowOff>
    </xdr:from>
    <xdr:to>
      <xdr:col>3</xdr:col>
      <xdr:colOff>330200</xdr:colOff>
      <xdr:row>64</xdr:row>
      <xdr:rowOff>75692</xdr:rowOff>
    </xdr:to>
    <xdr:sp macro="" textlink="">
      <xdr:nvSpPr>
        <xdr:cNvPr id="154" name="円/楕円 153"/>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60469</xdr:rowOff>
    </xdr:from>
    <xdr:ext cx="762000" cy="259045"/>
    <xdr:sp macro="" textlink="">
      <xdr:nvSpPr>
        <xdr:cNvPr id="155" name="テキスト ボックス 154"/>
        <xdr:cNvSpPr txBox="1"/>
      </xdr:nvSpPr>
      <xdr:spPr>
        <a:xfrm>
          <a:off x="1955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17526</xdr:rowOff>
    </xdr:from>
    <xdr:to>
      <xdr:col>2</xdr:col>
      <xdr:colOff>127000</xdr:colOff>
      <xdr:row>64</xdr:row>
      <xdr:rowOff>119126</xdr:rowOff>
    </xdr:to>
    <xdr:sp macro="" textlink="">
      <xdr:nvSpPr>
        <xdr:cNvPr id="156" name="円/楕円 155"/>
        <xdr:cNvSpPr/>
      </xdr:nvSpPr>
      <xdr:spPr>
        <a:xfrm>
          <a:off x="1397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103903</xdr:rowOff>
    </xdr:from>
    <xdr:ext cx="762000" cy="259045"/>
    <xdr:sp macro="" textlink="">
      <xdr:nvSpPr>
        <xdr:cNvPr id="157" name="テキスト ボックス 156"/>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[131,705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120,624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ysClr val="windowText" lastClr="000000"/>
              </a:solidFill>
              <a:effectLst/>
              <a:latin typeface="+mn-lt"/>
              <a:ea typeface="+mn-ea"/>
              <a:cs typeface="+mn-cs"/>
            </a:rPr>
            <a:t>　</a:t>
          </a:r>
          <a:r>
            <a:rPr kumimoji="1" lang="ja-JP" altLang="en-US" sz="950">
              <a:solidFill>
                <a:sysClr val="windowText" lastClr="000000"/>
              </a:solidFill>
              <a:effectLst/>
              <a:latin typeface="+mn-lt"/>
              <a:ea typeface="+mn-ea"/>
              <a:cs typeface="+mn-cs"/>
            </a:rPr>
            <a:t>平成</a:t>
          </a:r>
          <a:r>
            <a:rPr kumimoji="1" lang="en-US" altLang="ja-JP" sz="950">
              <a:solidFill>
                <a:sysClr val="windowText" lastClr="000000"/>
              </a:solidFill>
              <a:effectLst/>
              <a:latin typeface="+mn-lt"/>
              <a:ea typeface="+mn-ea"/>
              <a:cs typeface="+mn-cs"/>
            </a:rPr>
            <a:t>27</a:t>
          </a:r>
          <a:r>
            <a:rPr kumimoji="1" lang="ja-JP" altLang="en-US" sz="950">
              <a:solidFill>
                <a:sysClr val="windowText" lastClr="000000"/>
              </a:solidFill>
              <a:effectLst/>
              <a:latin typeface="+mn-lt"/>
              <a:ea typeface="+mn-ea"/>
              <a:cs typeface="+mn-cs"/>
            </a:rPr>
            <a:t>年度から、</a:t>
          </a:r>
          <a:r>
            <a:rPr kumimoji="1" lang="ja-JP" altLang="ja-JP" sz="950">
              <a:solidFill>
                <a:sysClr val="windowText" lastClr="000000"/>
              </a:solidFill>
              <a:effectLst/>
              <a:latin typeface="+mn-lt"/>
              <a:ea typeface="+mn-ea"/>
              <a:cs typeface="+mn-cs"/>
            </a:rPr>
            <a:t>町内学童保育クラブの運営を直営からＮＰＯ法人への委託に移行したことに伴い、指導員報酬及び臨時雇賃金が減額となった</a:t>
          </a:r>
          <a:r>
            <a:rPr kumimoji="1" lang="ja-JP" altLang="en-US" sz="950">
              <a:solidFill>
                <a:sysClr val="windowText" lastClr="000000"/>
              </a:solidFill>
              <a:effectLst/>
              <a:latin typeface="+mn-lt"/>
              <a:ea typeface="+mn-ea"/>
              <a:cs typeface="+mn-cs"/>
            </a:rPr>
            <a:t>ことが主な要因となり</a:t>
          </a:r>
          <a:r>
            <a:rPr kumimoji="1" lang="ja-JP" altLang="ja-JP" sz="950">
              <a:solidFill>
                <a:sysClr val="windowText" lastClr="000000"/>
              </a:solidFill>
              <a:effectLst/>
              <a:latin typeface="+mn-lt"/>
              <a:ea typeface="+mn-ea"/>
              <a:cs typeface="+mn-cs"/>
            </a:rPr>
            <a:t>、</a:t>
          </a:r>
          <a:r>
            <a:rPr kumimoji="1" lang="ja-JP" altLang="en-US" sz="950">
              <a:solidFill>
                <a:sysClr val="windowText" lastClr="000000"/>
              </a:solidFill>
              <a:effectLst/>
              <a:latin typeface="+mn-lt"/>
              <a:ea typeface="+mn-ea"/>
              <a:cs typeface="+mn-cs"/>
            </a:rPr>
            <a:t>人件費全体では減額となりました。類似団体との比較では、</a:t>
          </a:r>
          <a:r>
            <a:rPr kumimoji="1" lang="ja-JP" altLang="ja-JP" sz="950">
              <a:solidFill>
                <a:sysClr val="windowText" lastClr="000000"/>
              </a:solidFill>
              <a:effectLst/>
              <a:latin typeface="+mn-lt"/>
              <a:ea typeface="+mn-ea"/>
              <a:cs typeface="+mn-cs"/>
            </a:rPr>
            <a:t>職員給については、ほぼ同等の水準となっていますが、非常勤職員に係る経費が類似団体と比較し多いことにより、人件費全体では、類似団体内平均値を上回っている状況となっています。</a:t>
          </a:r>
          <a:endParaRPr lang="ja-JP" altLang="ja-JP" sz="950">
            <a:solidFill>
              <a:sysClr val="windowText" lastClr="000000"/>
            </a:solidFill>
            <a:effectLst/>
          </a:endParaRPr>
        </a:p>
        <a:p>
          <a:r>
            <a:rPr kumimoji="1" lang="ja-JP" altLang="ja-JP" sz="950">
              <a:solidFill>
                <a:sysClr val="windowText" lastClr="000000"/>
              </a:solidFill>
              <a:effectLst/>
              <a:latin typeface="+mn-lt"/>
              <a:ea typeface="+mn-ea"/>
              <a:cs typeface="+mn-cs"/>
            </a:rPr>
            <a:t>　一方、物件費については、町内学童保育クラブの運営を</a:t>
          </a:r>
          <a:r>
            <a:rPr kumimoji="1" lang="ja-JP" altLang="en-US" sz="950">
              <a:solidFill>
                <a:sysClr val="windowText" lastClr="000000"/>
              </a:solidFill>
              <a:effectLst/>
              <a:latin typeface="+mn-lt"/>
              <a:ea typeface="+mn-ea"/>
              <a:cs typeface="+mn-cs"/>
            </a:rPr>
            <a:t>直営から</a:t>
          </a:r>
          <a:r>
            <a:rPr kumimoji="1" lang="ja-JP" altLang="ja-JP" sz="950">
              <a:solidFill>
                <a:sysClr val="windowText" lastClr="000000"/>
              </a:solidFill>
              <a:effectLst/>
              <a:latin typeface="+mn-lt"/>
              <a:ea typeface="+mn-ea"/>
              <a:cs typeface="+mn-cs"/>
            </a:rPr>
            <a:t>ＮＰＯ法人へ委託したことに</a:t>
          </a:r>
          <a:r>
            <a:rPr kumimoji="1" lang="ja-JP" altLang="en-US" sz="950">
              <a:solidFill>
                <a:sysClr val="windowText" lastClr="000000"/>
              </a:solidFill>
              <a:effectLst/>
              <a:latin typeface="+mn-lt"/>
              <a:ea typeface="+mn-ea"/>
              <a:cs typeface="+mn-cs"/>
            </a:rPr>
            <a:t>よる委託料の増額</a:t>
          </a:r>
          <a:r>
            <a:rPr kumimoji="1" lang="ja-JP" altLang="ja-JP" sz="950">
              <a:solidFill>
                <a:sysClr val="windowText" lastClr="000000"/>
              </a:solidFill>
              <a:effectLst/>
              <a:latin typeface="+mn-lt"/>
              <a:ea typeface="+mn-ea"/>
              <a:cs typeface="+mn-cs"/>
            </a:rPr>
            <a:t>、</a:t>
          </a:r>
          <a:r>
            <a:rPr kumimoji="1" lang="ja-JP" altLang="en-US" sz="950">
              <a:solidFill>
                <a:sysClr val="windowText" lastClr="000000"/>
              </a:solidFill>
              <a:effectLst/>
              <a:latin typeface="+mn-lt"/>
              <a:ea typeface="+mn-ea"/>
              <a:cs typeface="+mn-cs"/>
            </a:rPr>
            <a:t>また平成</a:t>
          </a:r>
          <a:r>
            <a:rPr kumimoji="1" lang="en-US" altLang="ja-JP" sz="950">
              <a:solidFill>
                <a:sysClr val="windowText" lastClr="000000"/>
              </a:solidFill>
              <a:effectLst/>
              <a:latin typeface="+mn-lt"/>
              <a:ea typeface="+mn-ea"/>
              <a:cs typeface="+mn-cs"/>
            </a:rPr>
            <a:t>26</a:t>
          </a:r>
          <a:r>
            <a:rPr kumimoji="1" lang="ja-JP" altLang="en-US" sz="950">
              <a:solidFill>
                <a:sysClr val="windowText" lastClr="000000"/>
              </a:solidFill>
              <a:effectLst/>
              <a:latin typeface="+mn-lt"/>
              <a:ea typeface="+mn-ea"/>
              <a:cs typeface="+mn-cs"/>
            </a:rPr>
            <a:t>年</a:t>
          </a:r>
          <a:r>
            <a:rPr kumimoji="1" lang="en-US" altLang="ja-JP" sz="950">
              <a:solidFill>
                <a:sysClr val="windowText" lastClr="000000"/>
              </a:solidFill>
              <a:effectLst/>
              <a:latin typeface="+mn-lt"/>
              <a:ea typeface="+mn-ea"/>
              <a:cs typeface="+mn-cs"/>
            </a:rPr>
            <a:t>11</a:t>
          </a:r>
          <a:r>
            <a:rPr kumimoji="1" lang="ja-JP" altLang="en-US" sz="950">
              <a:solidFill>
                <a:sysClr val="windowText" lastClr="000000"/>
              </a:solidFill>
              <a:effectLst/>
              <a:latin typeface="+mn-lt"/>
              <a:ea typeface="+mn-ea"/>
              <a:cs typeface="+mn-cs"/>
            </a:rPr>
            <a:t>月にオープンした</a:t>
          </a:r>
          <a:r>
            <a:rPr kumimoji="1" lang="ja-JP" altLang="ja-JP" sz="950">
              <a:solidFill>
                <a:sysClr val="windowText" lastClr="000000"/>
              </a:solidFill>
              <a:effectLst/>
              <a:latin typeface="+mn-lt"/>
              <a:ea typeface="+mn-ea"/>
              <a:cs typeface="+mn-cs"/>
            </a:rPr>
            <a:t>新郷土資料館（けやき館）</a:t>
          </a:r>
          <a:r>
            <a:rPr kumimoji="1" lang="ja-JP" altLang="en-US" sz="950">
              <a:solidFill>
                <a:sysClr val="windowText" lastClr="000000"/>
              </a:solidFill>
              <a:effectLst/>
              <a:latin typeface="+mn-lt"/>
              <a:ea typeface="+mn-ea"/>
              <a:cs typeface="+mn-cs"/>
            </a:rPr>
            <a:t>の指定管理者委託料が平年度化したことによる増額等により、物件費全体では約</a:t>
          </a:r>
          <a:r>
            <a:rPr kumimoji="1" lang="en-US" altLang="ja-JP" sz="950">
              <a:solidFill>
                <a:sysClr val="windowText" lastClr="000000"/>
              </a:solidFill>
              <a:effectLst/>
              <a:latin typeface="+mn-lt"/>
              <a:ea typeface="+mn-ea"/>
              <a:cs typeface="+mn-cs"/>
            </a:rPr>
            <a:t>8,500</a:t>
          </a:r>
          <a:r>
            <a:rPr kumimoji="1" lang="ja-JP" altLang="en-US" sz="950">
              <a:solidFill>
                <a:sysClr val="windowText" lastClr="000000"/>
              </a:solidFill>
              <a:effectLst/>
              <a:latin typeface="+mn-lt"/>
              <a:ea typeface="+mn-ea"/>
              <a:cs typeface="+mn-cs"/>
            </a:rPr>
            <a:t>万円の増額となりました。</a:t>
          </a:r>
          <a:r>
            <a:rPr kumimoji="1" lang="ja-JP" altLang="ja-JP" sz="950">
              <a:solidFill>
                <a:sysClr val="windowText" lastClr="000000"/>
              </a:solidFill>
              <a:effectLst/>
              <a:latin typeface="+mn-lt"/>
              <a:ea typeface="+mn-ea"/>
              <a:cs typeface="+mn-cs"/>
            </a:rPr>
            <a:t>物件費については、類似団体平均を上回っている状態が続いており、主な要因としては、福生都市計画事業瑞穂町箱根ケ崎駅西土地区画整理事業に伴う都市づくり公社への委託料によるもので、区画整理の完了を予定している平成</a:t>
          </a:r>
          <a:r>
            <a:rPr kumimoji="1" lang="en-US" altLang="ja-JP" sz="950">
              <a:solidFill>
                <a:sysClr val="windowText" lastClr="000000"/>
              </a:solidFill>
              <a:effectLst/>
              <a:latin typeface="+mn-lt"/>
              <a:ea typeface="+mn-ea"/>
              <a:cs typeface="+mn-cs"/>
            </a:rPr>
            <a:t>34</a:t>
          </a:r>
          <a:r>
            <a:rPr kumimoji="1" lang="ja-JP" altLang="ja-JP" sz="950">
              <a:solidFill>
                <a:sysClr val="windowText" lastClr="000000"/>
              </a:solidFill>
              <a:effectLst/>
              <a:latin typeface="+mn-lt"/>
              <a:ea typeface="+mn-ea"/>
              <a:cs typeface="+mn-cs"/>
            </a:rPr>
            <a:t>年度までは高い水準が続くと考えられます。</a:t>
          </a:r>
          <a:endParaRPr lang="ja-JP" altLang="ja-JP" sz="95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148022</xdr:rowOff>
    </xdr:from>
    <xdr:to>
      <xdr:col>7</xdr:col>
      <xdr:colOff>152400</xdr:colOff>
      <xdr:row>84</xdr:row>
      <xdr:rowOff>165339</xdr:rowOff>
    </xdr:to>
    <xdr:cxnSp macro="">
      <xdr:nvCxnSpPr>
        <xdr:cNvPr id="194" name="直線コネクタ 193"/>
        <xdr:cNvCxnSpPr/>
      </xdr:nvCxnSpPr>
      <xdr:spPr>
        <a:xfrm>
          <a:off x="4114800" y="14549822"/>
          <a:ext cx="8382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36695</xdr:rowOff>
    </xdr:from>
    <xdr:ext cx="762000" cy="259045"/>
    <xdr:sp macro="" textlink="">
      <xdr:nvSpPr>
        <xdr:cNvPr id="195" name="人件費・物件費等の状況平均値テキスト"/>
        <xdr:cNvSpPr txBox="1"/>
      </xdr:nvSpPr>
      <xdr:spPr>
        <a:xfrm>
          <a:off x="5041900" y="14095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101118</xdr:rowOff>
    </xdr:from>
    <xdr:to>
      <xdr:col>6</xdr:col>
      <xdr:colOff>0</xdr:colOff>
      <xdr:row>84</xdr:row>
      <xdr:rowOff>148022</xdr:rowOff>
    </xdr:to>
    <xdr:cxnSp macro="">
      <xdr:nvCxnSpPr>
        <xdr:cNvPr id="197" name="直線コネクタ 196"/>
        <xdr:cNvCxnSpPr/>
      </xdr:nvCxnSpPr>
      <xdr:spPr>
        <a:xfrm>
          <a:off x="3225800" y="14502918"/>
          <a:ext cx="889000" cy="4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11754</xdr:rowOff>
    </xdr:from>
    <xdr:ext cx="736600" cy="259045"/>
    <xdr:sp macro="" textlink="">
      <xdr:nvSpPr>
        <xdr:cNvPr id="199" name="テキスト ボックス 198"/>
        <xdr:cNvSpPr txBox="1"/>
      </xdr:nvSpPr>
      <xdr:spPr>
        <a:xfrm>
          <a:off x="3733800" y="1407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59293</xdr:rowOff>
    </xdr:from>
    <xdr:to>
      <xdr:col>4</xdr:col>
      <xdr:colOff>482600</xdr:colOff>
      <xdr:row>84</xdr:row>
      <xdr:rowOff>101118</xdr:rowOff>
    </xdr:to>
    <xdr:cxnSp macro="">
      <xdr:nvCxnSpPr>
        <xdr:cNvPr id="200" name="直線コネクタ 199"/>
        <xdr:cNvCxnSpPr/>
      </xdr:nvCxnSpPr>
      <xdr:spPr>
        <a:xfrm>
          <a:off x="2336800" y="14461093"/>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132049</xdr:rowOff>
    </xdr:from>
    <xdr:ext cx="762000" cy="259045"/>
    <xdr:sp macro="" textlink="">
      <xdr:nvSpPr>
        <xdr:cNvPr id="202" name="テキスト ボックス 201"/>
        <xdr:cNvSpPr txBox="1"/>
      </xdr:nvSpPr>
      <xdr:spPr>
        <a:xfrm>
          <a:off x="2844800" y="1401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59293</xdr:rowOff>
    </xdr:from>
    <xdr:to>
      <xdr:col>3</xdr:col>
      <xdr:colOff>279400</xdr:colOff>
      <xdr:row>84</xdr:row>
      <xdr:rowOff>114481</xdr:rowOff>
    </xdr:to>
    <xdr:cxnSp macro="">
      <xdr:nvCxnSpPr>
        <xdr:cNvPr id="203" name="直線コネクタ 202"/>
        <xdr:cNvCxnSpPr/>
      </xdr:nvCxnSpPr>
      <xdr:spPr>
        <a:xfrm flipV="1">
          <a:off x="1447800" y="14461093"/>
          <a:ext cx="889000" cy="5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136898</xdr:rowOff>
    </xdr:from>
    <xdr:ext cx="762000" cy="259045"/>
    <xdr:sp macro="" textlink="">
      <xdr:nvSpPr>
        <xdr:cNvPr id="205" name="テキスト ボックス 204"/>
        <xdr:cNvSpPr txBox="1"/>
      </xdr:nvSpPr>
      <xdr:spPr>
        <a:xfrm>
          <a:off x="1955800" y="140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3918</xdr:rowOff>
    </xdr:from>
    <xdr:ext cx="762000" cy="259045"/>
    <xdr:sp macro="" textlink="">
      <xdr:nvSpPr>
        <xdr:cNvPr id="207" name="テキスト ボックス 206"/>
        <xdr:cNvSpPr txBox="1"/>
      </xdr:nvSpPr>
      <xdr:spPr>
        <a:xfrm>
          <a:off x="1066800" y="1406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114539</xdr:rowOff>
    </xdr:from>
    <xdr:to>
      <xdr:col>7</xdr:col>
      <xdr:colOff>203200</xdr:colOff>
      <xdr:row>85</xdr:row>
      <xdr:rowOff>44689</xdr:rowOff>
    </xdr:to>
    <xdr:sp macro="" textlink="">
      <xdr:nvSpPr>
        <xdr:cNvPr id="213" name="円/楕円 212"/>
        <xdr:cNvSpPr/>
      </xdr:nvSpPr>
      <xdr:spPr>
        <a:xfrm>
          <a:off x="4902200" y="1451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86616</xdr:rowOff>
    </xdr:from>
    <xdr:ext cx="762000" cy="259045"/>
    <xdr:sp macro="" textlink="">
      <xdr:nvSpPr>
        <xdr:cNvPr id="214" name="人件費・物件費等の状況該当値テキスト"/>
        <xdr:cNvSpPr txBox="1"/>
      </xdr:nvSpPr>
      <xdr:spPr>
        <a:xfrm>
          <a:off x="5041900" y="1448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131,705</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97222</xdr:rowOff>
    </xdr:from>
    <xdr:to>
      <xdr:col>6</xdr:col>
      <xdr:colOff>50800</xdr:colOff>
      <xdr:row>85</xdr:row>
      <xdr:rowOff>27372</xdr:rowOff>
    </xdr:to>
    <xdr:sp macro="" textlink="">
      <xdr:nvSpPr>
        <xdr:cNvPr id="215" name="円/楕円 214"/>
        <xdr:cNvSpPr/>
      </xdr:nvSpPr>
      <xdr:spPr>
        <a:xfrm>
          <a:off x="4064000" y="1449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12149</xdr:rowOff>
    </xdr:from>
    <xdr:ext cx="736600" cy="259045"/>
    <xdr:sp macro="" textlink="">
      <xdr:nvSpPr>
        <xdr:cNvPr id="216" name="テキスト ボックス 215"/>
        <xdr:cNvSpPr txBox="1"/>
      </xdr:nvSpPr>
      <xdr:spPr>
        <a:xfrm>
          <a:off x="3733800" y="1458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130,198</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50318</xdr:rowOff>
    </xdr:from>
    <xdr:to>
      <xdr:col>4</xdr:col>
      <xdr:colOff>533400</xdr:colOff>
      <xdr:row>84</xdr:row>
      <xdr:rowOff>151918</xdr:rowOff>
    </xdr:to>
    <xdr:sp macro="" textlink="">
      <xdr:nvSpPr>
        <xdr:cNvPr id="217" name="円/楕円 216"/>
        <xdr:cNvSpPr/>
      </xdr:nvSpPr>
      <xdr:spPr>
        <a:xfrm>
          <a:off x="3175000" y="144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136695</xdr:rowOff>
    </xdr:from>
    <xdr:ext cx="762000" cy="259045"/>
    <xdr:sp macro="" textlink="">
      <xdr:nvSpPr>
        <xdr:cNvPr id="218" name="テキスト ボックス 217"/>
        <xdr:cNvSpPr txBox="1"/>
      </xdr:nvSpPr>
      <xdr:spPr>
        <a:xfrm>
          <a:off x="2844800" y="1453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126,116</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8493</xdr:rowOff>
    </xdr:from>
    <xdr:to>
      <xdr:col>3</xdr:col>
      <xdr:colOff>330200</xdr:colOff>
      <xdr:row>84</xdr:row>
      <xdr:rowOff>110093</xdr:rowOff>
    </xdr:to>
    <xdr:sp macro="" textlink="">
      <xdr:nvSpPr>
        <xdr:cNvPr id="219" name="円/楕円 218"/>
        <xdr:cNvSpPr/>
      </xdr:nvSpPr>
      <xdr:spPr>
        <a:xfrm>
          <a:off x="2286000" y="144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94870</xdr:rowOff>
    </xdr:from>
    <xdr:ext cx="762000" cy="259045"/>
    <xdr:sp macro="" textlink="">
      <xdr:nvSpPr>
        <xdr:cNvPr id="220" name="テキスト ボックス 219"/>
        <xdr:cNvSpPr txBox="1"/>
      </xdr:nvSpPr>
      <xdr:spPr>
        <a:xfrm>
          <a:off x="1955800" y="1449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122,476</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63681</xdr:rowOff>
    </xdr:from>
    <xdr:to>
      <xdr:col>2</xdr:col>
      <xdr:colOff>127000</xdr:colOff>
      <xdr:row>84</xdr:row>
      <xdr:rowOff>165281</xdr:rowOff>
    </xdr:to>
    <xdr:sp macro="" textlink="">
      <xdr:nvSpPr>
        <xdr:cNvPr id="221" name="円/楕円 220"/>
        <xdr:cNvSpPr/>
      </xdr:nvSpPr>
      <xdr:spPr>
        <a:xfrm>
          <a:off x="1397000" y="1446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150058</xdr:rowOff>
    </xdr:from>
    <xdr:ext cx="762000" cy="259045"/>
    <xdr:sp macro="" textlink="">
      <xdr:nvSpPr>
        <xdr:cNvPr id="222" name="テキスト ボックス 221"/>
        <xdr:cNvSpPr txBox="1"/>
      </xdr:nvSpPr>
      <xdr:spPr>
        <a:xfrm>
          <a:off x="1066800" y="1455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127,279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ラスパイレス指数については、類似団体内平均値を</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ポイント上回っています。これは町職員と国家公務員とを比較した際に、職員数の開きや採用時の職種による初任給の違いによる影響が大きいと考えられます。なお、瑞穂町においては、平成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年度から全職員を対象に人事考課制度に基づく給与配分を実施しています。また、地域手当も平成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年に大幅に引き下げ、平成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年度から段階的に引き下げを実施しました。</a:t>
          </a:r>
          <a:endParaRPr lang="ja-JP" altLang="ja-JP" sz="1400">
            <a:effectLst/>
          </a:endParaRPr>
        </a:p>
        <a:p>
          <a:r>
            <a:rPr kumimoji="1" lang="ja-JP" altLang="ja-JP" sz="1100">
              <a:solidFill>
                <a:schemeClr val="dk1"/>
              </a:solidFill>
              <a:effectLst/>
              <a:latin typeface="+mn-lt"/>
              <a:ea typeface="+mn-ea"/>
              <a:cs typeface="+mn-cs"/>
            </a:rPr>
            <a:t>　今後も適切な運用を継続し、水準の適正化に努めます。</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108268</xdr:rowOff>
    </xdr:from>
    <xdr:to>
      <xdr:col>24</xdr:col>
      <xdr:colOff>558800</xdr:colOff>
      <xdr:row>86</xdr:row>
      <xdr:rowOff>65405</xdr:rowOff>
    </xdr:to>
    <xdr:cxnSp macro="">
      <xdr:nvCxnSpPr>
        <xdr:cNvPr id="247" name="直線コネクタ 246"/>
        <xdr:cNvCxnSpPr/>
      </xdr:nvCxnSpPr>
      <xdr:spPr>
        <a:xfrm flipV="1">
          <a:off x="17018000" y="13995718"/>
          <a:ext cx="0" cy="814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37482</xdr:rowOff>
    </xdr:from>
    <xdr:ext cx="762000" cy="259045"/>
    <xdr:sp macro="" textlink="">
      <xdr:nvSpPr>
        <xdr:cNvPr id="248" name="給与水準   （国との比較）最小値テキスト"/>
        <xdr:cNvSpPr txBox="1"/>
      </xdr:nvSpPr>
      <xdr:spPr>
        <a:xfrm>
          <a:off x="17106900" y="14782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65405</xdr:rowOff>
    </xdr:from>
    <xdr:to>
      <xdr:col>24</xdr:col>
      <xdr:colOff>647700</xdr:colOff>
      <xdr:row>86</xdr:row>
      <xdr:rowOff>65405</xdr:rowOff>
    </xdr:to>
    <xdr:cxnSp macro="">
      <xdr:nvCxnSpPr>
        <xdr:cNvPr id="249" name="直線コネクタ 248"/>
        <xdr:cNvCxnSpPr/>
      </xdr:nvCxnSpPr>
      <xdr:spPr>
        <a:xfrm>
          <a:off x="16929100" y="14810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23195</xdr:rowOff>
    </xdr:from>
    <xdr:ext cx="762000" cy="259045"/>
    <xdr:sp macro="" textlink="">
      <xdr:nvSpPr>
        <xdr:cNvPr id="250" name="給与水準   （国との比較）最大値テキスト"/>
        <xdr:cNvSpPr txBox="1"/>
      </xdr:nvSpPr>
      <xdr:spPr>
        <a:xfrm>
          <a:off x="17106900" y="1373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81</xdr:row>
      <xdr:rowOff>108268</xdr:rowOff>
    </xdr:from>
    <xdr:to>
      <xdr:col>24</xdr:col>
      <xdr:colOff>647700</xdr:colOff>
      <xdr:row>81</xdr:row>
      <xdr:rowOff>108268</xdr:rowOff>
    </xdr:to>
    <xdr:cxnSp macro="">
      <xdr:nvCxnSpPr>
        <xdr:cNvPr id="251" name="直線コネクタ 250"/>
        <xdr:cNvCxnSpPr/>
      </xdr:nvCxnSpPr>
      <xdr:spPr>
        <a:xfrm>
          <a:off x="16929100" y="1399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49848</xdr:rowOff>
    </xdr:from>
    <xdr:to>
      <xdr:col>24</xdr:col>
      <xdr:colOff>558800</xdr:colOff>
      <xdr:row>85</xdr:row>
      <xdr:rowOff>122238</xdr:rowOff>
    </xdr:to>
    <xdr:cxnSp macro="">
      <xdr:nvCxnSpPr>
        <xdr:cNvPr id="252" name="直線コネクタ 251"/>
        <xdr:cNvCxnSpPr/>
      </xdr:nvCxnSpPr>
      <xdr:spPr>
        <a:xfrm>
          <a:off x="16179800" y="1462309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xdr:rowOff>
    </xdr:from>
    <xdr:ext cx="762000" cy="259045"/>
    <xdr:sp macro="" textlink="">
      <xdr:nvSpPr>
        <xdr:cNvPr id="253" name="給与水準   （国との比較）平均値テキスト"/>
        <xdr:cNvSpPr txBox="1"/>
      </xdr:nvSpPr>
      <xdr:spPr>
        <a:xfrm>
          <a:off x="17106900" y="1423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154939</xdr:rowOff>
    </xdr:from>
    <xdr:to>
      <xdr:col>24</xdr:col>
      <xdr:colOff>609600</xdr:colOff>
      <xdr:row>84</xdr:row>
      <xdr:rowOff>85089</xdr:rowOff>
    </xdr:to>
    <xdr:sp macro="" textlink="">
      <xdr:nvSpPr>
        <xdr:cNvPr id="254" name="フローチャート : 判断 253"/>
        <xdr:cNvSpPr/>
      </xdr:nvSpPr>
      <xdr:spPr>
        <a:xfrm>
          <a:off x="169672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49848</xdr:rowOff>
    </xdr:from>
    <xdr:to>
      <xdr:col>23</xdr:col>
      <xdr:colOff>406400</xdr:colOff>
      <xdr:row>85</xdr:row>
      <xdr:rowOff>134302</xdr:rowOff>
    </xdr:to>
    <xdr:cxnSp macro="">
      <xdr:nvCxnSpPr>
        <xdr:cNvPr id="255" name="直線コネクタ 254"/>
        <xdr:cNvCxnSpPr/>
      </xdr:nvCxnSpPr>
      <xdr:spPr>
        <a:xfrm flipV="1">
          <a:off x="15290800" y="14623098"/>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130811</xdr:rowOff>
    </xdr:from>
    <xdr:to>
      <xdr:col>23</xdr:col>
      <xdr:colOff>457200</xdr:colOff>
      <xdr:row>84</xdr:row>
      <xdr:rowOff>60961</xdr:rowOff>
    </xdr:to>
    <xdr:sp macro="" textlink="">
      <xdr:nvSpPr>
        <xdr:cNvPr id="256" name="フローチャート : 判断 255"/>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71138</xdr:rowOff>
    </xdr:from>
    <xdr:ext cx="736600" cy="259045"/>
    <xdr:sp macro="" textlink="">
      <xdr:nvSpPr>
        <xdr:cNvPr id="257" name="テキスト ボックス 256"/>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134302</xdr:rowOff>
    </xdr:from>
    <xdr:to>
      <xdr:col>22</xdr:col>
      <xdr:colOff>203200</xdr:colOff>
      <xdr:row>89</xdr:row>
      <xdr:rowOff>3493</xdr:rowOff>
    </xdr:to>
    <xdr:cxnSp macro="">
      <xdr:nvCxnSpPr>
        <xdr:cNvPr id="258" name="直線コネクタ 257"/>
        <xdr:cNvCxnSpPr/>
      </xdr:nvCxnSpPr>
      <xdr:spPr>
        <a:xfrm flipV="1">
          <a:off x="14401800" y="14707552"/>
          <a:ext cx="889000" cy="5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124777</xdr:rowOff>
    </xdr:from>
    <xdr:to>
      <xdr:col>22</xdr:col>
      <xdr:colOff>254000</xdr:colOff>
      <xdr:row>84</xdr:row>
      <xdr:rowOff>54927</xdr:rowOff>
    </xdr:to>
    <xdr:sp macro="" textlink="">
      <xdr:nvSpPr>
        <xdr:cNvPr id="259" name="フローチャート : 判断 258"/>
        <xdr:cNvSpPr/>
      </xdr:nvSpPr>
      <xdr:spPr>
        <a:xfrm>
          <a:off x="15240000" y="1435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65104</xdr:rowOff>
    </xdr:from>
    <xdr:ext cx="762000" cy="259045"/>
    <xdr:sp macro="" textlink="">
      <xdr:nvSpPr>
        <xdr:cNvPr id="260" name="テキスト ボックス 259"/>
        <xdr:cNvSpPr txBox="1"/>
      </xdr:nvSpPr>
      <xdr:spPr>
        <a:xfrm>
          <a:off x="14909800" y="1412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78423</xdr:rowOff>
    </xdr:from>
    <xdr:to>
      <xdr:col>21</xdr:col>
      <xdr:colOff>0</xdr:colOff>
      <xdr:row>89</xdr:row>
      <xdr:rowOff>3493</xdr:rowOff>
    </xdr:to>
    <xdr:cxnSp macro="">
      <xdr:nvCxnSpPr>
        <xdr:cNvPr id="261" name="直線コネクタ 260"/>
        <xdr:cNvCxnSpPr/>
      </xdr:nvCxnSpPr>
      <xdr:spPr>
        <a:xfrm>
          <a:off x="13512800" y="1516602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80963</xdr:rowOff>
    </xdr:from>
    <xdr:to>
      <xdr:col>21</xdr:col>
      <xdr:colOff>50800</xdr:colOff>
      <xdr:row>87</xdr:row>
      <xdr:rowOff>11113</xdr:rowOff>
    </xdr:to>
    <xdr:sp macro="" textlink="">
      <xdr:nvSpPr>
        <xdr:cNvPr id="262" name="フローチャート : 判断 261"/>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21290</xdr:rowOff>
    </xdr:from>
    <xdr:ext cx="762000" cy="259045"/>
    <xdr:sp macro="" textlink="">
      <xdr:nvSpPr>
        <xdr:cNvPr id="263" name="テキスト ボックス 262"/>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86995</xdr:rowOff>
    </xdr:from>
    <xdr:to>
      <xdr:col>19</xdr:col>
      <xdr:colOff>533400</xdr:colOff>
      <xdr:row>87</xdr:row>
      <xdr:rowOff>17145</xdr:rowOff>
    </xdr:to>
    <xdr:sp macro="" textlink="">
      <xdr:nvSpPr>
        <xdr:cNvPr id="264" name="フローチャート : 判断 263"/>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27322</xdr:rowOff>
    </xdr:from>
    <xdr:ext cx="762000" cy="259045"/>
    <xdr:sp macro="" textlink="">
      <xdr:nvSpPr>
        <xdr:cNvPr id="265" name="テキスト ボックス 264"/>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71438</xdr:rowOff>
    </xdr:from>
    <xdr:to>
      <xdr:col>24</xdr:col>
      <xdr:colOff>609600</xdr:colOff>
      <xdr:row>86</xdr:row>
      <xdr:rowOff>1588</xdr:rowOff>
    </xdr:to>
    <xdr:sp macro="" textlink="">
      <xdr:nvSpPr>
        <xdr:cNvPr id="271" name="円/楕円 270"/>
        <xdr:cNvSpPr/>
      </xdr:nvSpPr>
      <xdr:spPr>
        <a:xfrm>
          <a:off x="169672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138765</xdr:rowOff>
    </xdr:from>
    <xdr:ext cx="762000" cy="259045"/>
    <xdr:sp macro="" textlink="">
      <xdr:nvSpPr>
        <xdr:cNvPr id="272" name="給与水準   （国との比較）該当値テキスト"/>
        <xdr:cNvSpPr txBox="1"/>
      </xdr:nvSpPr>
      <xdr:spPr>
        <a:xfrm>
          <a:off x="17106900" y="1454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170498</xdr:rowOff>
    </xdr:from>
    <xdr:to>
      <xdr:col>23</xdr:col>
      <xdr:colOff>457200</xdr:colOff>
      <xdr:row>85</xdr:row>
      <xdr:rowOff>100648</xdr:rowOff>
    </xdr:to>
    <xdr:sp macro="" textlink="">
      <xdr:nvSpPr>
        <xdr:cNvPr id="273" name="円/楕円 272"/>
        <xdr:cNvSpPr/>
      </xdr:nvSpPr>
      <xdr:spPr>
        <a:xfrm>
          <a:off x="16129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85425</xdr:rowOff>
    </xdr:from>
    <xdr:ext cx="736600" cy="259045"/>
    <xdr:sp macro="" textlink="">
      <xdr:nvSpPr>
        <xdr:cNvPr id="274" name="テキスト ボックス 273"/>
        <xdr:cNvSpPr txBox="1"/>
      </xdr:nvSpPr>
      <xdr:spPr>
        <a:xfrm>
          <a:off x="15798800" y="14658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83502</xdr:rowOff>
    </xdr:from>
    <xdr:to>
      <xdr:col>22</xdr:col>
      <xdr:colOff>254000</xdr:colOff>
      <xdr:row>86</xdr:row>
      <xdr:rowOff>13652</xdr:rowOff>
    </xdr:to>
    <xdr:sp macro="" textlink="">
      <xdr:nvSpPr>
        <xdr:cNvPr id="275" name="円/楕円 274"/>
        <xdr:cNvSpPr/>
      </xdr:nvSpPr>
      <xdr:spPr>
        <a:xfrm>
          <a:off x="152400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169879</xdr:rowOff>
    </xdr:from>
    <xdr:ext cx="762000" cy="259045"/>
    <xdr:sp macro="" textlink="">
      <xdr:nvSpPr>
        <xdr:cNvPr id="276" name="テキスト ボックス 275"/>
        <xdr:cNvSpPr txBox="1"/>
      </xdr:nvSpPr>
      <xdr:spPr>
        <a:xfrm>
          <a:off x="14909800" y="147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124143</xdr:rowOff>
    </xdr:from>
    <xdr:to>
      <xdr:col>21</xdr:col>
      <xdr:colOff>50800</xdr:colOff>
      <xdr:row>89</xdr:row>
      <xdr:rowOff>54293</xdr:rowOff>
    </xdr:to>
    <xdr:sp macro="" textlink="">
      <xdr:nvSpPr>
        <xdr:cNvPr id="277" name="円/楕円 276"/>
        <xdr:cNvSpPr/>
      </xdr:nvSpPr>
      <xdr:spPr>
        <a:xfrm>
          <a:off x="14351000" y="152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39070</xdr:rowOff>
    </xdr:from>
    <xdr:ext cx="762000" cy="259045"/>
    <xdr:sp macro="" textlink="">
      <xdr:nvSpPr>
        <xdr:cNvPr id="278" name="テキスト ボックス 277"/>
        <xdr:cNvSpPr txBox="1"/>
      </xdr:nvSpPr>
      <xdr:spPr>
        <a:xfrm>
          <a:off x="14020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27623</xdr:rowOff>
    </xdr:from>
    <xdr:to>
      <xdr:col>19</xdr:col>
      <xdr:colOff>533400</xdr:colOff>
      <xdr:row>88</xdr:row>
      <xdr:rowOff>129223</xdr:rowOff>
    </xdr:to>
    <xdr:sp macro="" textlink="">
      <xdr:nvSpPr>
        <xdr:cNvPr id="279" name="円/楕円 278"/>
        <xdr:cNvSpPr/>
      </xdr:nvSpPr>
      <xdr:spPr>
        <a:xfrm>
          <a:off x="13462000" y="151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114000</xdr:rowOff>
    </xdr:from>
    <xdr:ext cx="762000" cy="259045"/>
    <xdr:sp macro="" textlink="">
      <xdr:nvSpPr>
        <xdr:cNvPr id="280" name="テキスト ボックス 279"/>
        <xdr:cNvSpPr txBox="1"/>
      </xdr:nvSpPr>
      <xdr:spPr>
        <a:xfrm>
          <a:off x="13131800" y="1520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定員管理化計画に基づき、効率的な民間活力の活用を推進し、事務事業の外部委託や指定管理者制度の積極的な導入、期限付任用職員や嘱託員など様々な任用形態を検討し、事務の効率化と住民サービスの低下を招くことのないよう適正な定員管理を行っています。</a:t>
          </a:r>
          <a:endParaRPr lang="ja-JP" altLang="ja-JP" sz="1400">
            <a:effectLst/>
          </a:endParaRPr>
        </a:p>
        <a:p>
          <a:r>
            <a:rPr kumimoji="1" lang="ja-JP" altLang="ja-JP" sz="1100" baseline="0">
              <a:solidFill>
                <a:schemeClr val="dk1"/>
              </a:solidFill>
              <a:effectLst/>
              <a:latin typeface="+mn-lt"/>
              <a:ea typeface="+mn-ea"/>
              <a:cs typeface="+mn-cs"/>
            </a:rPr>
            <a:t>　今後も、計画的な職員採用を実施するとともに、定員適正化の観点から継続的に効果の検証・確認を行いながら、職員の資質向上に努めるとともに、組織・機構の簡素合理化をさらに推進します。</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2" name="直線コネクタ 311"/>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3"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4" name="直線コネクタ 313"/>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5"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16" name="直線コネクタ 315"/>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114119</xdr:rowOff>
    </xdr:from>
    <xdr:to>
      <xdr:col>24</xdr:col>
      <xdr:colOff>558800</xdr:colOff>
      <xdr:row>59</xdr:row>
      <xdr:rowOff>122737</xdr:rowOff>
    </xdr:to>
    <xdr:cxnSp macro="">
      <xdr:nvCxnSpPr>
        <xdr:cNvPr id="317" name="直線コネクタ 316"/>
        <xdr:cNvCxnSpPr/>
      </xdr:nvCxnSpPr>
      <xdr:spPr>
        <a:xfrm flipV="1">
          <a:off x="16179800" y="10229669"/>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18"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19" name="フローチャート : 判断 318"/>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114119</xdr:rowOff>
    </xdr:from>
    <xdr:to>
      <xdr:col>23</xdr:col>
      <xdr:colOff>406400</xdr:colOff>
      <xdr:row>59</xdr:row>
      <xdr:rowOff>122737</xdr:rowOff>
    </xdr:to>
    <xdr:cxnSp macro="">
      <xdr:nvCxnSpPr>
        <xdr:cNvPr id="320" name="直線コネクタ 319"/>
        <xdr:cNvCxnSpPr/>
      </xdr:nvCxnSpPr>
      <xdr:spPr>
        <a:xfrm>
          <a:off x="15290800" y="10229669"/>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1" name="フローチャート : 判断 320"/>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2" name="テキスト ボックス 321"/>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114119</xdr:rowOff>
    </xdr:from>
    <xdr:to>
      <xdr:col>22</xdr:col>
      <xdr:colOff>203200</xdr:colOff>
      <xdr:row>59</xdr:row>
      <xdr:rowOff>133078</xdr:rowOff>
    </xdr:to>
    <xdr:cxnSp macro="">
      <xdr:nvCxnSpPr>
        <xdr:cNvPr id="323" name="直線コネクタ 322"/>
        <xdr:cNvCxnSpPr/>
      </xdr:nvCxnSpPr>
      <xdr:spPr>
        <a:xfrm flipV="1">
          <a:off x="14401800" y="1022966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4" name="フローチャート : 判断 323"/>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25" name="テキスト ボックス 324"/>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133078</xdr:rowOff>
    </xdr:from>
    <xdr:to>
      <xdr:col>21</xdr:col>
      <xdr:colOff>0</xdr:colOff>
      <xdr:row>59</xdr:row>
      <xdr:rowOff>146866</xdr:rowOff>
    </xdr:to>
    <xdr:cxnSp macro="">
      <xdr:nvCxnSpPr>
        <xdr:cNvPr id="326" name="直線コネクタ 325"/>
        <xdr:cNvCxnSpPr/>
      </xdr:nvCxnSpPr>
      <xdr:spPr>
        <a:xfrm flipV="1">
          <a:off x="13512800" y="10248628"/>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7" name="フローチャート : 判断 326"/>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8" name="テキスト ボックス 327"/>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29" name="フローチャート : 判断 328"/>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0" name="テキスト ボックス 329"/>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63319</xdr:rowOff>
    </xdr:from>
    <xdr:to>
      <xdr:col>24</xdr:col>
      <xdr:colOff>609600</xdr:colOff>
      <xdr:row>59</xdr:row>
      <xdr:rowOff>164919</xdr:rowOff>
    </xdr:to>
    <xdr:sp macro="" textlink="">
      <xdr:nvSpPr>
        <xdr:cNvPr id="336" name="円/楕円 335"/>
        <xdr:cNvSpPr/>
      </xdr:nvSpPr>
      <xdr:spPr>
        <a:xfrm>
          <a:off x="169672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79846</xdr:rowOff>
    </xdr:from>
    <xdr:ext cx="762000" cy="259045"/>
    <xdr:sp macro="" textlink="">
      <xdr:nvSpPr>
        <xdr:cNvPr id="337" name="定員管理の状況該当値テキスト"/>
        <xdr:cNvSpPr txBox="1"/>
      </xdr:nvSpPr>
      <xdr:spPr>
        <a:xfrm>
          <a:off x="17106900" y="1002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71937</xdr:rowOff>
    </xdr:from>
    <xdr:to>
      <xdr:col>23</xdr:col>
      <xdr:colOff>457200</xdr:colOff>
      <xdr:row>60</xdr:row>
      <xdr:rowOff>2087</xdr:rowOff>
    </xdr:to>
    <xdr:sp macro="" textlink="">
      <xdr:nvSpPr>
        <xdr:cNvPr id="338" name="円/楕円 337"/>
        <xdr:cNvSpPr/>
      </xdr:nvSpPr>
      <xdr:spPr>
        <a:xfrm>
          <a:off x="16129000" y="101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12264</xdr:rowOff>
    </xdr:from>
    <xdr:ext cx="736600" cy="259045"/>
    <xdr:sp macro="" textlink="">
      <xdr:nvSpPr>
        <xdr:cNvPr id="339" name="テキスト ボックス 338"/>
        <xdr:cNvSpPr txBox="1"/>
      </xdr:nvSpPr>
      <xdr:spPr>
        <a:xfrm>
          <a:off x="15798800" y="9956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63319</xdr:rowOff>
    </xdr:from>
    <xdr:to>
      <xdr:col>22</xdr:col>
      <xdr:colOff>254000</xdr:colOff>
      <xdr:row>59</xdr:row>
      <xdr:rowOff>164919</xdr:rowOff>
    </xdr:to>
    <xdr:sp macro="" textlink="">
      <xdr:nvSpPr>
        <xdr:cNvPr id="340" name="円/楕円 339"/>
        <xdr:cNvSpPr/>
      </xdr:nvSpPr>
      <xdr:spPr>
        <a:xfrm>
          <a:off x="15240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3646</xdr:rowOff>
    </xdr:from>
    <xdr:ext cx="762000" cy="259045"/>
    <xdr:sp macro="" textlink="">
      <xdr:nvSpPr>
        <xdr:cNvPr id="341" name="テキスト ボックス 340"/>
        <xdr:cNvSpPr txBox="1"/>
      </xdr:nvSpPr>
      <xdr:spPr>
        <a:xfrm>
          <a:off x="14909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82278</xdr:rowOff>
    </xdr:from>
    <xdr:to>
      <xdr:col>21</xdr:col>
      <xdr:colOff>50800</xdr:colOff>
      <xdr:row>60</xdr:row>
      <xdr:rowOff>12428</xdr:rowOff>
    </xdr:to>
    <xdr:sp macro="" textlink="">
      <xdr:nvSpPr>
        <xdr:cNvPr id="342" name="円/楕円 341"/>
        <xdr:cNvSpPr/>
      </xdr:nvSpPr>
      <xdr:spPr>
        <a:xfrm>
          <a:off x="14351000" y="101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22605</xdr:rowOff>
    </xdr:from>
    <xdr:ext cx="762000" cy="259045"/>
    <xdr:sp macro="" textlink="">
      <xdr:nvSpPr>
        <xdr:cNvPr id="343" name="テキスト ボックス 342"/>
        <xdr:cNvSpPr txBox="1"/>
      </xdr:nvSpPr>
      <xdr:spPr>
        <a:xfrm>
          <a:off x="14020800" y="996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96066</xdr:rowOff>
    </xdr:from>
    <xdr:to>
      <xdr:col>19</xdr:col>
      <xdr:colOff>533400</xdr:colOff>
      <xdr:row>60</xdr:row>
      <xdr:rowOff>26216</xdr:rowOff>
    </xdr:to>
    <xdr:sp macro="" textlink="">
      <xdr:nvSpPr>
        <xdr:cNvPr id="344" name="円/楕円 343"/>
        <xdr:cNvSpPr/>
      </xdr:nvSpPr>
      <xdr:spPr>
        <a:xfrm>
          <a:off x="13462000" y="1021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36393</xdr:rowOff>
    </xdr:from>
    <xdr:ext cx="762000" cy="259045"/>
    <xdr:sp macro="" textlink="">
      <xdr:nvSpPr>
        <xdr:cNvPr id="345" name="テキスト ボックス 344"/>
        <xdr:cNvSpPr txBox="1"/>
      </xdr:nvSpPr>
      <xdr:spPr>
        <a:xfrm>
          <a:off x="13131800" y="998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0.9%]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公営企業債（下水道事業）については、毎年度起債しているものの近年の低利率の影響により、元利償還金は年々減少しています。</a:t>
          </a:r>
          <a:r>
            <a:rPr kumimoji="1" lang="ja-JP" altLang="ja-JP" sz="1100">
              <a:solidFill>
                <a:schemeClr val="dk1"/>
              </a:solidFill>
              <a:effectLst/>
              <a:latin typeface="+mn-ea"/>
              <a:ea typeface="+mn-ea"/>
              <a:cs typeface="+mn-cs"/>
            </a:rPr>
            <a:t>また、組合等が起こした地方債の元利償還金等に対する負担金等についても、</a:t>
          </a:r>
          <a:r>
            <a:rPr kumimoji="1" lang="ja-JP" altLang="en-US" sz="1100">
              <a:latin typeface="+mn-ea"/>
              <a:ea typeface="+mn-ea"/>
            </a:rPr>
            <a:t>償還が順調に進み減少していることから、準元利償還金は約</a:t>
          </a:r>
          <a:r>
            <a:rPr kumimoji="1" lang="en-US" altLang="ja-JP" sz="1100">
              <a:latin typeface="+mn-ea"/>
              <a:ea typeface="+mn-ea"/>
            </a:rPr>
            <a:t>2</a:t>
          </a:r>
          <a:r>
            <a:rPr kumimoji="1" lang="ja-JP" altLang="en-US" sz="1100">
              <a:latin typeface="+mn-ea"/>
              <a:ea typeface="+mn-ea"/>
            </a:rPr>
            <a:t>億</a:t>
          </a:r>
          <a:r>
            <a:rPr kumimoji="1" lang="en-US" altLang="ja-JP" sz="1100">
              <a:latin typeface="+mn-ea"/>
              <a:ea typeface="+mn-ea"/>
            </a:rPr>
            <a:t>1,000</a:t>
          </a:r>
          <a:r>
            <a:rPr kumimoji="1" lang="ja-JP" altLang="en-US" sz="1100">
              <a:latin typeface="+mn-ea"/>
              <a:ea typeface="+mn-ea"/>
            </a:rPr>
            <a:t>万円減少しました。一方、普通会計の元利償還金は、平成</a:t>
          </a:r>
          <a:r>
            <a:rPr kumimoji="1" lang="en-US" altLang="ja-JP" sz="1100">
              <a:latin typeface="+mn-ea"/>
              <a:ea typeface="+mn-ea"/>
            </a:rPr>
            <a:t>23</a:t>
          </a:r>
          <a:r>
            <a:rPr kumimoji="1" lang="ja-JP" altLang="en-US" sz="1100">
              <a:latin typeface="+mn-ea"/>
              <a:ea typeface="+mn-ea"/>
            </a:rPr>
            <a:t>年度に起債した臨時財政対策債及び箱根ケ崎駅西土地区画整理事業債の償還開始に伴い、約</a:t>
          </a:r>
          <a:r>
            <a:rPr kumimoji="1" lang="en-US" altLang="ja-JP" sz="1100">
              <a:latin typeface="+mn-ea"/>
              <a:ea typeface="+mn-ea"/>
            </a:rPr>
            <a:t>8,100</a:t>
          </a:r>
          <a:r>
            <a:rPr kumimoji="1" lang="ja-JP" altLang="en-US" sz="1100">
              <a:latin typeface="+mn-ea"/>
              <a:ea typeface="+mn-ea"/>
            </a:rPr>
            <a:t>万円増加したことにより、前年度比で</a:t>
          </a:r>
          <a:r>
            <a:rPr kumimoji="1" lang="en-US" altLang="ja-JP" sz="1100">
              <a:latin typeface="+mn-ea"/>
              <a:ea typeface="+mn-ea"/>
            </a:rPr>
            <a:t>0.2</a:t>
          </a:r>
          <a:r>
            <a:rPr kumimoji="1" lang="ja-JP" altLang="en-US" sz="1100">
              <a:latin typeface="+mn-ea"/>
              <a:ea typeface="+mn-ea"/>
            </a:rPr>
            <a:t>ポイント悪化しました。</a:t>
          </a:r>
          <a:endParaRPr kumimoji="1" lang="en-US" altLang="ja-JP" sz="1100">
            <a:latin typeface="+mn-ea"/>
            <a:ea typeface="+mn-ea"/>
          </a:endParaRPr>
        </a:p>
        <a:p>
          <a:r>
            <a:rPr kumimoji="1" lang="ja-JP" altLang="en-US" sz="1100">
              <a:latin typeface="+mn-ea"/>
              <a:ea typeface="+mn-ea"/>
            </a:rPr>
            <a:t>　平成</a:t>
          </a:r>
          <a:r>
            <a:rPr kumimoji="1" lang="en-US" altLang="ja-JP" sz="1100">
              <a:latin typeface="+mn-ea"/>
              <a:ea typeface="+mn-ea"/>
            </a:rPr>
            <a:t>22</a:t>
          </a:r>
          <a:r>
            <a:rPr kumimoji="1" lang="ja-JP" altLang="en-US" sz="1100">
              <a:latin typeface="+mn-ea"/>
              <a:ea typeface="+mn-ea"/>
            </a:rPr>
            <a:t>年度の任意の繰上償還により、平成</a:t>
          </a:r>
          <a:r>
            <a:rPr kumimoji="1" lang="en-US" altLang="ja-JP" sz="1100">
              <a:latin typeface="+mn-ea"/>
              <a:ea typeface="+mn-ea"/>
            </a:rPr>
            <a:t>23</a:t>
          </a:r>
          <a:r>
            <a:rPr kumimoji="1" lang="ja-JP" altLang="en-US" sz="1100">
              <a:latin typeface="+mn-ea"/>
              <a:ea typeface="+mn-ea"/>
            </a:rPr>
            <a:t>年度の元利償還金の額が大幅に減となり、単年度の実質公債費比率もマイナス値となりました。引き続き、地方債に依存しない財政運営と、元利償還金の経年推移を見据えた地方債管理に努めます。</a:t>
          </a:r>
          <a:endParaRPr kumimoji="1" lang="en-US" altLang="ja-JP" sz="1100">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3" name="直線コネクタ 372"/>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4"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5" name="直線コネクタ 374"/>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76"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77" name="直線コネクタ 376"/>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150707</xdr:rowOff>
    </xdr:from>
    <xdr:to>
      <xdr:col>24</xdr:col>
      <xdr:colOff>558800</xdr:colOff>
      <xdr:row>37</xdr:row>
      <xdr:rowOff>166794</xdr:rowOff>
    </xdr:to>
    <xdr:cxnSp macro="">
      <xdr:nvCxnSpPr>
        <xdr:cNvPr id="378" name="直線コネクタ 377"/>
        <xdr:cNvCxnSpPr/>
      </xdr:nvCxnSpPr>
      <xdr:spPr>
        <a:xfrm>
          <a:off x="16179800" y="649435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21607</xdr:rowOff>
    </xdr:from>
    <xdr:ext cx="762000" cy="259045"/>
    <xdr:sp macro="" textlink="">
      <xdr:nvSpPr>
        <xdr:cNvPr id="379"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0" name="フローチャート : 判断 379"/>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150707</xdr:rowOff>
    </xdr:from>
    <xdr:to>
      <xdr:col>23</xdr:col>
      <xdr:colOff>406400</xdr:colOff>
      <xdr:row>38</xdr:row>
      <xdr:rowOff>11430</xdr:rowOff>
    </xdr:to>
    <xdr:cxnSp macro="">
      <xdr:nvCxnSpPr>
        <xdr:cNvPr id="381" name="直線コネクタ 380"/>
        <xdr:cNvCxnSpPr/>
      </xdr:nvCxnSpPr>
      <xdr:spPr>
        <a:xfrm flipV="1">
          <a:off x="15290800" y="649435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2" name="フローチャート : 判断 381"/>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3" name="テキスト ボックス 382"/>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11430</xdr:rowOff>
    </xdr:from>
    <xdr:to>
      <xdr:col>22</xdr:col>
      <xdr:colOff>203200</xdr:colOff>
      <xdr:row>38</xdr:row>
      <xdr:rowOff>91863</xdr:rowOff>
    </xdr:to>
    <xdr:cxnSp macro="">
      <xdr:nvCxnSpPr>
        <xdr:cNvPr id="384" name="直線コネクタ 383"/>
        <xdr:cNvCxnSpPr/>
      </xdr:nvCxnSpPr>
      <xdr:spPr>
        <a:xfrm flipV="1">
          <a:off x="14401800" y="65265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5" name="フローチャート : 判断 384"/>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86" name="テキスト ボックス 385"/>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91863</xdr:rowOff>
    </xdr:from>
    <xdr:to>
      <xdr:col>21</xdr:col>
      <xdr:colOff>0</xdr:colOff>
      <xdr:row>39</xdr:row>
      <xdr:rowOff>846</xdr:rowOff>
    </xdr:to>
    <xdr:cxnSp macro="">
      <xdr:nvCxnSpPr>
        <xdr:cNvPr id="387" name="直線コネクタ 386"/>
        <xdr:cNvCxnSpPr/>
      </xdr:nvCxnSpPr>
      <xdr:spPr>
        <a:xfrm flipV="1">
          <a:off x="13512800" y="66069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88" name="フローチャート : 判断 387"/>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89" name="テキスト ボックス 388"/>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0" name="フローチャート : 判断 389"/>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1" name="テキスト ボックス 390"/>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115993</xdr:rowOff>
    </xdr:from>
    <xdr:to>
      <xdr:col>24</xdr:col>
      <xdr:colOff>609600</xdr:colOff>
      <xdr:row>38</xdr:row>
      <xdr:rowOff>46143</xdr:rowOff>
    </xdr:to>
    <xdr:sp macro="" textlink="">
      <xdr:nvSpPr>
        <xdr:cNvPr id="397" name="円/楕円 396"/>
        <xdr:cNvSpPr/>
      </xdr:nvSpPr>
      <xdr:spPr>
        <a:xfrm>
          <a:off x="169672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132520</xdr:rowOff>
    </xdr:from>
    <xdr:ext cx="762000" cy="259045"/>
    <xdr:sp macro="" textlink="">
      <xdr:nvSpPr>
        <xdr:cNvPr id="398" name="公債費負担の状況該当値テキスト"/>
        <xdr:cNvSpPr txBox="1"/>
      </xdr:nvSpPr>
      <xdr:spPr>
        <a:xfrm>
          <a:off x="17106900" y="630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99907</xdr:rowOff>
    </xdr:from>
    <xdr:to>
      <xdr:col>23</xdr:col>
      <xdr:colOff>457200</xdr:colOff>
      <xdr:row>38</xdr:row>
      <xdr:rowOff>30057</xdr:rowOff>
    </xdr:to>
    <xdr:sp macro="" textlink="">
      <xdr:nvSpPr>
        <xdr:cNvPr id="399" name="円/楕円 398"/>
        <xdr:cNvSpPr/>
      </xdr:nvSpPr>
      <xdr:spPr>
        <a:xfrm>
          <a:off x="16129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40234</xdr:rowOff>
    </xdr:from>
    <xdr:ext cx="736600" cy="259045"/>
    <xdr:sp macro="" textlink="">
      <xdr:nvSpPr>
        <xdr:cNvPr id="400" name="テキスト ボックス 399"/>
        <xdr:cNvSpPr txBox="1"/>
      </xdr:nvSpPr>
      <xdr:spPr>
        <a:xfrm>
          <a:off x="15798800" y="621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132080</xdr:rowOff>
    </xdr:from>
    <xdr:to>
      <xdr:col>22</xdr:col>
      <xdr:colOff>254000</xdr:colOff>
      <xdr:row>38</xdr:row>
      <xdr:rowOff>62230</xdr:rowOff>
    </xdr:to>
    <xdr:sp macro="" textlink="">
      <xdr:nvSpPr>
        <xdr:cNvPr id="401" name="円/楕円 400"/>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72407</xdr:rowOff>
    </xdr:from>
    <xdr:ext cx="762000" cy="259045"/>
    <xdr:sp macro="" textlink="">
      <xdr:nvSpPr>
        <xdr:cNvPr id="402" name="テキスト ボックス 401"/>
        <xdr:cNvSpPr txBox="1"/>
      </xdr:nvSpPr>
      <xdr:spPr>
        <a:xfrm>
          <a:off x="14909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41063</xdr:rowOff>
    </xdr:from>
    <xdr:to>
      <xdr:col>21</xdr:col>
      <xdr:colOff>50800</xdr:colOff>
      <xdr:row>38</xdr:row>
      <xdr:rowOff>142663</xdr:rowOff>
    </xdr:to>
    <xdr:sp macro="" textlink="">
      <xdr:nvSpPr>
        <xdr:cNvPr id="403" name="円/楕円 402"/>
        <xdr:cNvSpPr/>
      </xdr:nvSpPr>
      <xdr:spPr>
        <a:xfrm>
          <a:off x="14351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152840</xdr:rowOff>
    </xdr:from>
    <xdr:ext cx="762000" cy="259045"/>
    <xdr:sp macro="" textlink="">
      <xdr:nvSpPr>
        <xdr:cNvPr id="404" name="テキスト ボックス 403"/>
        <xdr:cNvSpPr txBox="1"/>
      </xdr:nvSpPr>
      <xdr:spPr>
        <a:xfrm>
          <a:off x="14020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121496</xdr:rowOff>
    </xdr:from>
    <xdr:to>
      <xdr:col>19</xdr:col>
      <xdr:colOff>533400</xdr:colOff>
      <xdr:row>39</xdr:row>
      <xdr:rowOff>51646</xdr:rowOff>
    </xdr:to>
    <xdr:sp macro="" textlink="">
      <xdr:nvSpPr>
        <xdr:cNvPr id="405" name="円/楕円 404"/>
        <xdr:cNvSpPr/>
      </xdr:nvSpPr>
      <xdr:spPr>
        <a:xfrm>
          <a:off x="13462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61824</xdr:rowOff>
    </xdr:from>
    <xdr:ext cx="762000" cy="259045"/>
    <xdr:sp macro="" textlink="">
      <xdr:nvSpPr>
        <xdr:cNvPr id="406" name="テキスト ボックス 405"/>
        <xdr:cNvSpPr txBox="1"/>
      </xdr:nvSpPr>
      <xdr:spPr>
        <a:xfrm>
          <a:off x="13131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　将来負担額については、</a:t>
          </a:r>
          <a:r>
            <a:rPr kumimoji="1" lang="ja-JP" altLang="en-US" sz="900">
              <a:solidFill>
                <a:schemeClr val="dk1"/>
              </a:solidFill>
              <a:effectLst/>
              <a:latin typeface="+mn-lt"/>
              <a:ea typeface="+mn-ea"/>
              <a:cs typeface="+mn-cs"/>
            </a:rPr>
            <a:t>土地開発</a:t>
          </a:r>
          <a:r>
            <a:rPr kumimoji="1" lang="ja-JP" altLang="ja-JP" sz="900">
              <a:solidFill>
                <a:schemeClr val="dk1"/>
              </a:solidFill>
              <a:effectLst/>
              <a:latin typeface="+mn-lt"/>
              <a:ea typeface="+mn-ea"/>
              <a:cs typeface="+mn-cs"/>
            </a:rPr>
            <a:t>公社からの石畑災害対策用地の買戻しに伴い、債務負担行為に基づく支出予定額が約</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1,100</a:t>
          </a:r>
          <a:r>
            <a:rPr kumimoji="1" lang="ja-JP" altLang="en-US" sz="900">
              <a:solidFill>
                <a:schemeClr val="dk1"/>
              </a:solidFill>
              <a:effectLst/>
              <a:latin typeface="+mn-lt"/>
              <a:ea typeface="+mn-ea"/>
              <a:cs typeface="+mn-cs"/>
            </a:rPr>
            <a:t>万</a:t>
          </a:r>
          <a:r>
            <a:rPr kumimoji="1" lang="ja-JP" altLang="ja-JP" sz="900">
              <a:solidFill>
                <a:schemeClr val="dk1"/>
              </a:solidFill>
              <a:effectLst/>
              <a:latin typeface="+mn-lt"/>
              <a:ea typeface="+mn-ea"/>
              <a:cs typeface="+mn-cs"/>
            </a:rPr>
            <a:t>円</a:t>
          </a:r>
          <a:r>
            <a:rPr kumimoji="1" lang="ja-JP" altLang="en-US" sz="900">
              <a:solidFill>
                <a:schemeClr val="dk1"/>
              </a:solidFill>
              <a:effectLst/>
              <a:latin typeface="+mn-lt"/>
              <a:ea typeface="+mn-ea"/>
              <a:cs typeface="+mn-cs"/>
            </a:rPr>
            <a:t>減額となりました</a:t>
          </a:r>
          <a:r>
            <a:rPr kumimoji="1" lang="ja-JP" altLang="ja-JP" sz="900">
              <a:solidFill>
                <a:schemeClr val="dk1"/>
              </a:solidFill>
              <a:effectLst/>
              <a:latin typeface="+mn-lt"/>
              <a:ea typeface="+mn-ea"/>
              <a:cs typeface="+mn-cs"/>
            </a:rPr>
            <a:t>。また、地方債の現在高についても、平成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年度に</a:t>
          </a:r>
          <a:r>
            <a:rPr kumimoji="1" lang="ja-JP" altLang="en-US" sz="900">
              <a:solidFill>
                <a:schemeClr val="dk1"/>
              </a:solidFill>
              <a:effectLst/>
              <a:latin typeface="+mn-lt"/>
              <a:ea typeface="+mn-ea"/>
              <a:cs typeface="+mn-cs"/>
            </a:rPr>
            <a:t>新たに起債した地方債（箱根ケ崎駅西土地区画整理事業債）はあるものの、</a:t>
          </a:r>
          <a:r>
            <a:rPr kumimoji="1" lang="ja-JP" altLang="ja-JP" sz="900">
              <a:solidFill>
                <a:schemeClr val="dk1"/>
              </a:solidFill>
              <a:effectLst/>
              <a:latin typeface="+mn-lt"/>
              <a:ea typeface="+mn-ea"/>
              <a:cs typeface="+mn-cs"/>
            </a:rPr>
            <a:t>順調に償還が進んでることにより約</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4,000</a:t>
          </a:r>
          <a:r>
            <a:rPr kumimoji="1" lang="ja-JP" altLang="en-US" sz="900">
              <a:solidFill>
                <a:schemeClr val="dk1"/>
              </a:solidFill>
              <a:effectLst/>
              <a:latin typeface="+mn-lt"/>
              <a:ea typeface="+mn-ea"/>
              <a:cs typeface="+mn-cs"/>
            </a:rPr>
            <a:t>万</a:t>
          </a:r>
          <a:r>
            <a:rPr kumimoji="1" lang="ja-JP" altLang="ja-JP" sz="900">
              <a:solidFill>
                <a:schemeClr val="dk1"/>
              </a:solidFill>
              <a:effectLst/>
              <a:latin typeface="+mn-lt"/>
              <a:ea typeface="+mn-ea"/>
              <a:cs typeface="+mn-cs"/>
            </a:rPr>
            <a:t>円</a:t>
          </a:r>
          <a:r>
            <a:rPr kumimoji="1" lang="ja-JP" altLang="en-US" sz="900">
              <a:solidFill>
                <a:schemeClr val="dk1"/>
              </a:solidFill>
              <a:effectLst/>
              <a:latin typeface="+mn-lt"/>
              <a:ea typeface="+mn-ea"/>
              <a:cs typeface="+mn-cs"/>
            </a:rPr>
            <a:t>減少しました</a:t>
          </a:r>
          <a:r>
            <a:rPr kumimoji="1" lang="ja-JP" altLang="ja-JP" sz="900">
              <a:solidFill>
                <a:schemeClr val="dk1"/>
              </a:solidFill>
              <a:effectLst/>
              <a:latin typeface="+mn-lt"/>
              <a:ea typeface="+mn-ea"/>
              <a:cs typeface="+mn-cs"/>
            </a:rPr>
            <a:t>。さらに、下水道事業会計の地方債償還額うち一般会計繰出見込額、退職手当負担見込額についても減少しており、将来負担額全体で</a:t>
          </a:r>
          <a:r>
            <a:rPr kumimoji="1" lang="ja-JP" altLang="en-US" sz="90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約</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1,000</a:t>
          </a:r>
          <a:r>
            <a:rPr kumimoji="1" lang="ja-JP" altLang="en-US" sz="900">
              <a:solidFill>
                <a:schemeClr val="dk1"/>
              </a:solidFill>
              <a:effectLst/>
              <a:latin typeface="+mn-lt"/>
              <a:ea typeface="+mn-ea"/>
              <a:cs typeface="+mn-cs"/>
            </a:rPr>
            <a:t>万</a:t>
          </a:r>
          <a:r>
            <a:rPr kumimoji="1" lang="ja-JP" altLang="ja-JP" sz="900">
              <a:solidFill>
                <a:schemeClr val="dk1"/>
              </a:solidFill>
              <a:effectLst/>
              <a:latin typeface="+mn-lt"/>
              <a:ea typeface="+mn-ea"/>
              <a:cs typeface="+mn-cs"/>
            </a:rPr>
            <a:t>円</a:t>
          </a:r>
          <a:r>
            <a:rPr kumimoji="1" lang="ja-JP" altLang="en-US" sz="900">
              <a:solidFill>
                <a:schemeClr val="dk1"/>
              </a:solidFill>
              <a:effectLst/>
              <a:latin typeface="+mn-lt"/>
              <a:ea typeface="+mn-ea"/>
              <a:cs typeface="+mn-cs"/>
            </a:rPr>
            <a:t>減額となりました</a:t>
          </a:r>
          <a:r>
            <a:rPr kumimoji="1" lang="ja-JP" altLang="ja-JP" sz="900">
              <a:solidFill>
                <a:schemeClr val="dk1"/>
              </a:solidFill>
              <a:effectLst/>
              <a:latin typeface="+mn-lt"/>
              <a:ea typeface="+mn-ea"/>
              <a:cs typeface="+mn-cs"/>
            </a:rPr>
            <a:t>。</a:t>
          </a:r>
          <a:endParaRPr lang="ja-JP" altLang="ja-JP" sz="900">
            <a:effectLst/>
          </a:endParaRPr>
        </a:p>
        <a:p>
          <a:r>
            <a:rPr kumimoji="1" lang="ja-JP" altLang="en-US" sz="900">
              <a:latin typeface="ＭＳ Ｐゴシック"/>
            </a:rPr>
            <a:t>　一方、充当可能財源については、平成</a:t>
          </a:r>
          <a:r>
            <a:rPr kumimoji="1" lang="en-US" altLang="ja-JP" sz="900">
              <a:latin typeface="ＭＳ Ｐゴシック"/>
            </a:rPr>
            <a:t>26</a:t>
          </a:r>
          <a:r>
            <a:rPr kumimoji="1" lang="ja-JP" altLang="en-US" sz="900">
              <a:latin typeface="ＭＳ Ｐゴシック"/>
            </a:rPr>
            <a:t>年度と比較し財政調整基金の取り崩し額が増額となったことにより、基金残高が約</a:t>
          </a:r>
          <a:r>
            <a:rPr kumimoji="1" lang="en-US" altLang="ja-JP" sz="900">
              <a:latin typeface="ＭＳ Ｐゴシック"/>
            </a:rPr>
            <a:t>1</a:t>
          </a:r>
          <a:r>
            <a:rPr kumimoji="1" lang="ja-JP" altLang="en-US" sz="900">
              <a:latin typeface="ＭＳ Ｐゴシック"/>
            </a:rPr>
            <a:t>億</a:t>
          </a:r>
          <a:r>
            <a:rPr kumimoji="1" lang="en-US" altLang="ja-JP" sz="900">
              <a:latin typeface="ＭＳ Ｐゴシック"/>
            </a:rPr>
            <a:t>8,300</a:t>
          </a:r>
          <a:r>
            <a:rPr kumimoji="1" lang="ja-JP" altLang="en-US" sz="900">
              <a:latin typeface="ＭＳ Ｐゴシック"/>
            </a:rPr>
            <a:t>万円減少しました。また、充当可能歳入が約</a:t>
          </a:r>
          <a:r>
            <a:rPr kumimoji="1" lang="en-US" altLang="ja-JP" sz="900">
              <a:latin typeface="ＭＳ Ｐゴシック"/>
            </a:rPr>
            <a:t>2,600</a:t>
          </a:r>
          <a:r>
            <a:rPr kumimoji="1" lang="ja-JP" altLang="en-US" sz="900">
              <a:latin typeface="ＭＳ Ｐゴシック"/>
            </a:rPr>
            <a:t>万円、基準財政需要額算入見込額についても約</a:t>
          </a:r>
          <a:r>
            <a:rPr kumimoji="1" lang="en-US" altLang="ja-JP" sz="900">
              <a:latin typeface="ＭＳ Ｐゴシック"/>
            </a:rPr>
            <a:t>4</a:t>
          </a:r>
          <a:r>
            <a:rPr kumimoji="1" lang="ja-JP" altLang="en-US" sz="900">
              <a:latin typeface="ＭＳ Ｐゴシック"/>
            </a:rPr>
            <a:t>億円の減額となり、充当可能財源全体では約</a:t>
          </a:r>
          <a:r>
            <a:rPr kumimoji="1" lang="en-US" altLang="ja-JP" sz="900">
              <a:latin typeface="ＭＳ Ｐゴシック"/>
            </a:rPr>
            <a:t>6</a:t>
          </a:r>
          <a:r>
            <a:rPr kumimoji="1" lang="ja-JP" altLang="en-US" sz="900">
              <a:latin typeface="ＭＳ Ｐゴシック"/>
            </a:rPr>
            <a:t>億</a:t>
          </a:r>
          <a:r>
            <a:rPr kumimoji="1" lang="en-US" altLang="ja-JP" sz="900">
              <a:latin typeface="ＭＳ Ｐゴシック"/>
            </a:rPr>
            <a:t>900</a:t>
          </a:r>
          <a:r>
            <a:rPr kumimoji="1" lang="ja-JP" altLang="en-US" sz="900">
              <a:latin typeface="ＭＳ Ｐゴシック"/>
            </a:rPr>
            <a:t>万円の減額となりました。将来負担額は改善したものの、それ以上に充当可能財源の減額の影響が大きく、将来負担比率が前年度比</a:t>
          </a:r>
          <a:r>
            <a:rPr kumimoji="1" lang="en-US" altLang="ja-JP" sz="900">
              <a:latin typeface="ＭＳ Ｐゴシック"/>
            </a:rPr>
            <a:t>8.0</a:t>
          </a:r>
          <a:r>
            <a:rPr kumimoji="1" lang="ja-JP" altLang="en-US" sz="900">
              <a:latin typeface="ＭＳ Ｐゴシック"/>
            </a:rPr>
            <a:t>ポイント悪化しました。今後も将来負担を高めることのないよう、地方債に依存しない計画的な事業実施に努めます。</a:t>
          </a:r>
          <a:endParaRPr kumimoji="1" lang="en-US" altLang="ja-JP" sz="9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5" name="直線コネクタ 434"/>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36"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37" name="直線コネクタ 436"/>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167657</xdr:rowOff>
    </xdr:from>
    <xdr:ext cx="762000" cy="259045"/>
    <xdr:sp macro="" textlink="">
      <xdr:nvSpPr>
        <xdr:cNvPr id="440" name="将来負担の状況平均値テキスト"/>
        <xdr:cNvSpPr txBox="1"/>
      </xdr:nvSpPr>
      <xdr:spPr>
        <a:xfrm>
          <a:off x="17106900" y="2396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1" name="フローチャート : 判断 440"/>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2" name="フローチャート : 判断 441"/>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3" name="テキスト ボックス 442"/>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98933</xdr:rowOff>
    </xdr:from>
    <xdr:to>
      <xdr:col>22</xdr:col>
      <xdr:colOff>254000</xdr:colOff>
      <xdr:row>15</xdr:row>
      <xdr:rowOff>29083</xdr:rowOff>
    </xdr:to>
    <xdr:sp macro="" textlink="">
      <xdr:nvSpPr>
        <xdr:cNvPr id="444" name="フローチャート : 判断 443"/>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45" name="テキスト ボックス 444"/>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166497</xdr:rowOff>
    </xdr:from>
    <xdr:to>
      <xdr:col>21</xdr:col>
      <xdr:colOff>50800</xdr:colOff>
      <xdr:row>15</xdr:row>
      <xdr:rowOff>96647</xdr:rowOff>
    </xdr:to>
    <xdr:sp macro="" textlink="">
      <xdr:nvSpPr>
        <xdr:cNvPr id="446" name="フローチャート : 判断 445"/>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47" name="テキスト ボックス 446"/>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48" name="フローチャート : 判断 447"/>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49" name="テキスト ボックス 448"/>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東京都瑞穂町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33,905
33,268
16.85
13,812,385
13,413,146
331,016
6,959,984
5,723,851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職員給については、類似団体とほぼ同等の水準となっていますが、非常勤職員に係る経費が類似団体と比較し多いことにより、人件費全体では、類似団体内平均値を上回っている状況となっています。平成</a:t>
          </a:r>
          <a:r>
            <a:rPr kumimoji="1" lang="en-US" altLang="ja-JP" sz="1100">
              <a:latin typeface="ＭＳ Ｐゴシック"/>
            </a:rPr>
            <a:t>27</a:t>
          </a:r>
          <a:r>
            <a:rPr kumimoji="1" lang="ja-JP" altLang="en-US" sz="1100">
              <a:latin typeface="ＭＳ Ｐゴシック"/>
            </a:rPr>
            <a:t>年度から町内学童保育クラブの運営を直営からＮＰＯ法人への委託に移行したことに伴い指導員報酬が減額となったものの、職員給については、給料及び期末勤勉手当の支給率のプラス改定により、人件費全体では増額となりました。しかしながら、経常一般財源（分母）の増額上回ったため、経常収支比率は前年度比</a:t>
          </a:r>
          <a:r>
            <a:rPr kumimoji="1" lang="en-US" altLang="ja-JP" sz="1100">
              <a:latin typeface="ＭＳ Ｐゴシック"/>
            </a:rPr>
            <a:t>0.9</a:t>
          </a:r>
          <a:r>
            <a:rPr kumimoji="1" lang="ja-JP" altLang="en-US" sz="1100">
              <a:latin typeface="ＭＳ Ｐゴシック"/>
            </a:rPr>
            <a:t>ポイント改善しました。</a:t>
          </a:r>
          <a:endParaRPr kumimoji="1" lang="en-US" altLang="ja-JP" sz="1100">
            <a:latin typeface="ＭＳ Ｐゴシック"/>
          </a:endParaRPr>
        </a:p>
        <a:p>
          <a:r>
            <a:rPr kumimoji="1" lang="ja-JP" altLang="en-US" sz="1100">
              <a:latin typeface="ＭＳ Ｐゴシック"/>
            </a:rPr>
            <a:t>　今後も給与の適正化、適切な定員管理により人件費の抑制に努めます。</a:t>
          </a:r>
          <a:endParaRPr kumimoji="1" lang="en-US" altLang="ja-JP" sz="11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163576</xdr:rowOff>
    </xdr:from>
    <xdr:to>
      <xdr:col>7</xdr:col>
      <xdr:colOff>15875</xdr:colOff>
      <xdr:row>37</xdr:row>
      <xdr:rowOff>33274</xdr:rowOff>
    </xdr:to>
    <xdr:cxnSp macro="">
      <xdr:nvCxnSpPr>
        <xdr:cNvPr id="64" name="直線コネクタ 63"/>
        <xdr:cNvCxnSpPr/>
      </xdr:nvCxnSpPr>
      <xdr:spPr>
        <a:xfrm flipV="1">
          <a:off x="3987800" y="63357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92727</xdr:rowOff>
    </xdr:from>
    <xdr:ext cx="762000" cy="259045"/>
    <xdr:sp macro="" textlink="">
      <xdr:nvSpPr>
        <xdr:cNvPr id="65"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33274</xdr:rowOff>
    </xdr:from>
    <xdr:to>
      <xdr:col>5</xdr:col>
      <xdr:colOff>549275</xdr:colOff>
      <xdr:row>37</xdr:row>
      <xdr:rowOff>37846</xdr:rowOff>
    </xdr:to>
    <xdr:cxnSp macro="">
      <xdr:nvCxnSpPr>
        <xdr:cNvPr id="67" name="直線コネクタ 66"/>
        <xdr:cNvCxnSpPr/>
      </xdr:nvCxnSpPr>
      <xdr:spPr>
        <a:xfrm flipV="1">
          <a:off x="3098800" y="6376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37846</xdr:rowOff>
    </xdr:from>
    <xdr:to>
      <xdr:col>4</xdr:col>
      <xdr:colOff>346075</xdr:colOff>
      <xdr:row>37</xdr:row>
      <xdr:rowOff>51562</xdr:rowOff>
    </xdr:to>
    <xdr:cxnSp macro="">
      <xdr:nvCxnSpPr>
        <xdr:cNvPr id="70" name="直線コネクタ 69"/>
        <xdr:cNvCxnSpPr/>
      </xdr:nvCxnSpPr>
      <xdr:spPr>
        <a:xfrm flipV="1">
          <a:off x="2209800" y="6381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51562</xdr:rowOff>
    </xdr:from>
    <xdr:to>
      <xdr:col>3</xdr:col>
      <xdr:colOff>142875</xdr:colOff>
      <xdr:row>37</xdr:row>
      <xdr:rowOff>69850</xdr:rowOff>
    </xdr:to>
    <xdr:cxnSp macro="">
      <xdr:nvCxnSpPr>
        <xdr:cNvPr id="73" name="直線コネクタ 72"/>
        <xdr:cNvCxnSpPr/>
      </xdr:nvCxnSpPr>
      <xdr:spPr>
        <a:xfrm flipV="1">
          <a:off x="1320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112776</xdr:rowOff>
    </xdr:from>
    <xdr:to>
      <xdr:col>7</xdr:col>
      <xdr:colOff>66675</xdr:colOff>
      <xdr:row>37</xdr:row>
      <xdr:rowOff>42926</xdr:rowOff>
    </xdr:to>
    <xdr:sp macro="" textlink="">
      <xdr:nvSpPr>
        <xdr:cNvPr id="83" name="円/楕円 82"/>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84853</xdr:rowOff>
    </xdr:from>
    <xdr:ext cx="762000" cy="259045"/>
    <xdr:sp macro="" textlink="">
      <xdr:nvSpPr>
        <xdr:cNvPr id="84" name="人件費該当値テキスト"/>
        <xdr:cNvSpPr txBox="1"/>
      </xdr:nvSpPr>
      <xdr:spPr>
        <a:xfrm>
          <a:off x="4914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153924</xdr:rowOff>
    </xdr:from>
    <xdr:to>
      <xdr:col>5</xdr:col>
      <xdr:colOff>600075</xdr:colOff>
      <xdr:row>37</xdr:row>
      <xdr:rowOff>84074</xdr:rowOff>
    </xdr:to>
    <xdr:sp macro="" textlink="">
      <xdr:nvSpPr>
        <xdr:cNvPr id="85" name="円/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68851</xdr:rowOff>
    </xdr:from>
    <xdr:ext cx="736600" cy="259045"/>
    <xdr:sp macro="" textlink="">
      <xdr:nvSpPr>
        <xdr:cNvPr id="86" name="テキスト ボックス 85"/>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158496</xdr:rowOff>
    </xdr:from>
    <xdr:to>
      <xdr:col>4</xdr:col>
      <xdr:colOff>396875</xdr:colOff>
      <xdr:row>37</xdr:row>
      <xdr:rowOff>88646</xdr:rowOff>
    </xdr:to>
    <xdr:sp macro="" textlink="">
      <xdr:nvSpPr>
        <xdr:cNvPr id="87" name="円/楕円 86"/>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73423</xdr:rowOff>
    </xdr:from>
    <xdr:ext cx="762000" cy="259045"/>
    <xdr:sp macro="" textlink="">
      <xdr:nvSpPr>
        <xdr:cNvPr id="88" name="テキスト ボックス 87"/>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762</xdr:rowOff>
    </xdr:from>
    <xdr:to>
      <xdr:col>3</xdr:col>
      <xdr:colOff>193675</xdr:colOff>
      <xdr:row>37</xdr:row>
      <xdr:rowOff>102362</xdr:rowOff>
    </xdr:to>
    <xdr:sp macro="" textlink="">
      <xdr:nvSpPr>
        <xdr:cNvPr id="89" name="円/楕円 88"/>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90" name="テキスト ボックス 89"/>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91" name="円/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mn-ea"/>
              <a:ea typeface="+mn-ea"/>
              <a:cs typeface="+mn-cs"/>
            </a:rPr>
            <a:t>　物件費に係る経常収支比率が類似団体平均より高い水準にあるのは、類似団体と比較し委託料が多いことが主な要因となっています。民生費では、平成</a:t>
          </a:r>
          <a:r>
            <a:rPr kumimoji="1" lang="en-US" altLang="ja-JP" sz="1000">
              <a:solidFill>
                <a:schemeClr val="dk1"/>
              </a:solidFill>
              <a:effectLst/>
              <a:latin typeface="+mn-ea"/>
              <a:ea typeface="+mn-ea"/>
              <a:cs typeface="+mn-cs"/>
            </a:rPr>
            <a:t>27</a:t>
          </a:r>
          <a:r>
            <a:rPr kumimoji="1" lang="ja-JP" altLang="en-US" sz="1000">
              <a:solidFill>
                <a:schemeClr val="dk1"/>
              </a:solidFill>
              <a:effectLst/>
              <a:latin typeface="+mn-ea"/>
              <a:ea typeface="+mn-ea"/>
              <a:cs typeface="+mn-cs"/>
            </a:rPr>
            <a:t>年度から町内学童保育クラブの運営を直営からＮＰＯ法人へ委託したことによる運営委託料、また衛生費では、リサイクルプラザの運転業務委託料、教育費では</a:t>
          </a:r>
          <a:r>
            <a:rPr kumimoji="1" lang="ja-JP" altLang="ja-JP" sz="1000">
              <a:solidFill>
                <a:schemeClr val="dk1"/>
              </a:solidFill>
              <a:effectLst/>
              <a:latin typeface="+mn-ea"/>
              <a:ea typeface="+mn-ea"/>
              <a:cs typeface="+mn-cs"/>
            </a:rPr>
            <a:t>平成</a:t>
          </a:r>
          <a:r>
            <a:rPr kumimoji="1" lang="en-US" altLang="ja-JP" sz="1000">
              <a:solidFill>
                <a:schemeClr val="dk1"/>
              </a:solidFill>
              <a:effectLst/>
              <a:latin typeface="+mn-ea"/>
              <a:ea typeface="+mn-ea"/>
              <a:cs typeface="+mn-cs"/>
            </a:rPr>
            <a:t>26</a:t>
          </a:r>
          <a:r>
            <a:rPr kumimoji="1" lang="ja-JP" altLang="ja-JP" sz="1000">
              <a:solidFill>
                <a:schemeClr val="dk1"/>
              </a:solidFill>
              <a:effectLst/>
              <a:latin typeface="+mn-ea"/>
              <a:ea typeface="+mn-ea"/>
              <a:cs typeface="+mn-cs"/>
            </a:rPr>
            <a:t>年</a:t>
          </a:r>
          <a:r>
            <a:rPr kumimoji="1" lang="en-US" altLang="ja-JP" sz="1000">
              <a:solidFill>
                <a:schemeClr val="dk1"/>
              </a:solidFill>
              <a:effectLst/>
              <a:latin typeface="+mn-ea"/>
              <a:ea typeface="+mn-ea"/>
              <a:cs typeface="+mn-cs"/>
            </a:rPr>
            <a:t>11</a:t>
          </a:r>
          <a:r>
            <a:rPr kumimoji="1" lang="ja-JP" altLang="ja-JP" sz="1000">
              <a:solidFill>
                <a:schemeClr val="dk1"/>
              </a:solidFill>
              <a:effectLst/>
              <a:latin typeface="+mn-ea"/>
              <a:ea typeface="+mn-ea"/>
              <a:cs typeface="+mn-cs"/>
            </a:rPr>
            <a:t>月に</a:t>
          </a:r>
          <a:r>
            <a:rPr kumimoji="1" lang="ja-JP" altLang="en-US" sz="1000">
              <a:solidFill>
                <a:schemeClr val="dk1"/>
              </a:solidFill>
              <a:effectLst/>
              <a:latin typeface="+mn-ea"/>
              <a:ea typeface="+mn-ea"/>
              <a:cs typeface="+mn-cs"/>
            </a:rPr>
            <a:t>オープンした新</a:t>
          </a:r>
          <a:r>
            <a:rPr kumimoji="1" lang="ja-JP" altLang="ja-JP" sz="1000">
              <a:solidFill>
                <a:schemeClr val="dk1"/>
              </a:solidFill>
              <a:effectLst/>
              <a:latin typeface="+mn-ea"/>
              <a:ea typeface="+mn-ea"/>
              <a:cs typeface="+mn-cs"/>
            </a:rPr>
            <a:t>郷土資料館（けやき館）の指定管理者委託料</a:t>
          </a:r>
          <a:r>
            <a:rPr kumimoji="1" lang="ja-JP" altLang="en-US" sz="1000">
              <a:solidFill>
                <a:schemeClr val="dk1"/>
              </a:solidFill>
              <a:effectLst/>
              <a:latin typeface="+mn-ea"/>
              <a:ea typeface="+mn-ea"/>
              <a:cs typeface="+mn-cs"/>
            </a:rPr>
            <a:t>などが挙げられます。平成</a:t>
          </a:r>
          <a:r>
            <a:rPr kumimoji="1" lang="en-US" altLang="ja-JP" sz="1000">
              <a:solidFill>
                <a:schemeClr val="dk1"/>
              </a:solidFill>
              <a:effectLst/>
              <a:latin typeface="+mn-ea"/>
              <a:ea typeface="+mn-ea"/>
              <a:cs typeface="+mn-cs"/>
            </a:rPr>
            <a:t>27</a:t>
          </a:r>
          <a:r>
            <a:rPr kumimoji="1" lang="ja-JP" altLang="en-US" sz="1000">
              <a:solidFill>
                <a:schemeClr val="dk1"/>
              </a:solidFill>
              <a:effectLst/>
              <a:latin typeface="+mn-ea"/>
              <a:ea typeface="+mn-ea"/>
              <a:cs typeface="+mn-cs"/>
            </a:rPr>
            <a:t>年度は学童保育クラブのＮＰＯ法人への委託による委託料の増や郷土資料館指定管理者委託が平年度化したことによる</a:t>
          </a:r>
          <a:r>
            <a:rPr kumimoji="1" lang="ja-JP" altLang="ja-JP" sz="1000">
              <a:solidFill>
                <a:schemeClr val="dk1"/>
              </a:solidFill>
              <a:effectLst/>
              <a:latin typeface="+mn-ea"/>
              <a:ea typeface="+mn-ea"/>
              <a:cs typeface="+mn-cs"/>
            </a:rPr>
            <a:t>増</a:t>
          </a:r>
          <a:r>
            <a:rPr kumimoji="1" lang="ja-JP" altLang="en-US" sz="1000">
              <a:solidFill>
                <a:schemeClr val="dk1"/>
              </a:solidFill>
              <a:effectLst/>
              <a:latin typeface="+mn-ea"/>
              <a:ea typeface="+mn-ea"/>
              <a:cs typeface="+mn-cs"/>
            </a:rPr>
            <a:t>額により、物件費全体では増額となりましたが、経常一般財源（分母）の増額が上回ったため、比率としては前年度比</a:t>
          </a:r>
          <a:r>
            <a:rPr kumimoji="1" lang="en-US" altLang="ja-JP" sz="1000">
              <a:solidFill>
                <a:schemeClr val="dk1"/>
              </a:solidFill>
              <a:effectLst/>
              <a:latin typeface="+mn-ea"/>
              <a:ea typeface="+mn-ea"/>
              <a:cs typeface="+mn-cs"/>
            </a:rPr>
            <a:t>0.3</a:t>
          </a:r>
          <a:r>
            <a:rPr kumimoji="1" lang="ja-JP" altLang="en-US" sz="1000">
              <a:solidFill>
                <a:schemeClr val="dk1"/>
              </a:solidFill>
              <a:effectLst/>
              <a:latin typeface="+mn-ea"/>
              <a:ea typeface="+mn-ea"/>
              <a:cs typeface="+mn-cs"/>
            </a:rPr>
            <a:t>ポイント改善しました。</a:t>
          </a:r>
          <a:endParaRPr lang="ja-JP" altLang="ja-JP" sz="1100">
            <a:effectLst/>
            <a:latin typeface="+mn-ea"/>
            <a:ea typeface="+mn-ea"/>
          </a:endParaRPr>
        </a:p>
        <a:p>
          <a:pPr eaLnBrk="1" fontAlgn="auto" latinLnBrk="0" hangingPunct="1"/>
          <a:r>
            <a:rPr kumimoji="1" lang="ja-JP" altLang="ja-JP" sz="1000">
              <a:solidFill>
                <a:schemeClr val="dk1"/>
              </a:solidFill>
              <a:effectLst/>
              <a:latin typeface="+mn-ea"/>
              <a:ea typeface="+mn-ea"/>
              <a:cs typeface="+mn-cs"/>
            </a:rPr>
            <a:t>　今後も委託料の見直し、コスト意識の徹底、事務処理の効率化等、職員の意識改革を強化し、物件費の抑制に努めます。</a:t>
          </a:r>
          <a:endParaRPr lang="ja-JP" altLang="ja-JP" sz="11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55154</xdr:rowOff>
    </xdr:from>
    <xdr:to>
      <xdr:col>24</xdr:col>
      <xdr:colOff>31750</xdr:colOff>
      <xdr:row>18</xdr:row>
      <xdr:rowOff>74749</xdr:rowOff>
    </xdr:to>
    <xdr:cxnSp macro="">
      <xdr:nvCxnSpPr>
        <xdr:cNvPr id="127" name="直線コネクタ 126"/>
        <xdr:cNvCxnSpPr/>
      </xdr:nvCxnSpPr>
      <xdr:spPr>
        <a:xfrm flipV="1">
          <a:off x="15671800" y="314125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89444</xdr:rowOff>
    </xdr:from>
    <xdr:to>
      <xdr:col>22</xdr:col>
      <xdr:colOff>565150</xdr:colOff>
      <xdr:row>18</xdr:row>
      <xdr:rowOff>74749</xdr:rowOff>
    </xdr:to>
    <xdr:cxnSp macro="">
      <xdr:nvCxnSpPr>
        <xdr:cNvPr id="130" name="直線コネクタ 129"/>
        <xdr:cNvCxnSpPr/>
      </xdr:nvCxnSpPr>
      <xdr:spPr>
        <a:xfrm>
          <a:off x="14782800" y="3004094"/>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76381</xdr:rowOff>
    </xdr:from>
    <xdr:to>
      <xdr:col>21</xdr:col>
      <xdr:colOff>361950</xdr:colOff>
      <xdr:row>17</xdr:row>
      <xdr:rowOff>89444</xdr:rowOff>
    </xdr:to>
    <xdr:cxnSp macro="">
      <xdr:nvCxnSpPr>
        <xdr:cNvPr id="133" name="直線コネクタ 132"/>
        <xdr:cNvCxnSpPr/>
      </xdr:nvCxnSpPr>
      <xdr:spPr>
        <a:xfrm>
          <a:off x="13893800" y="29910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43724</xdr:rowOff>
    </xdr:from>
    <xdr:to>
      <xdr:col>20</xdr:col>
      <xdr:colOff>158750</xdr:colOff>
      <xdr:row>17</xdr:row>
      <xdr:rowOff>76381</xdr:rowOff>
    </xdr:to>
    <xdr:cxnSp macro="">
      <xdr:nvCxnSpPr>
        <xdr:cNvPr id="136" name="直線コネクタ 135"/>
        <xdr:cNvCxnSpPr/>
      </xdr:nvCxnSpPr>
      <xdr:spPr>
        <a:xfrm>
          <a:off x="13004800" y="29583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4354</xdr:rowOff>
    </xdr:from>
    <xdr:to>
      <xdr:col>24</xdr:col>
      <xdr:colOff>82550</xdr:colOff>
      <xdr:row>18</xdr:row>
      <xdr:rowOff>105954</xdr:rowOff>
    </xdr:to>
    <xdr:sp macro="" textlink="">
      <xdr:nvSpPr>
        <xdr:cNvPr id="146" name="円/楕円 145"/>
        <xdr:cNvSpPr/>
      </xdr:nvSpPr>
      <xdr:spPr>
        <a:xfrm>
          <a:off x="16459200" y="30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147881</xdr:rowOff>
    </xdr:from>
    <xdr:ext cx="762000" cy="259045"/>
    <xdr:sp macro="" textlink="">
      <xdr:nvSpPr>
        <xdr:cNvPr id="147" name="物件費該当値テキスト"/>
        <xdr:cNvSpPr txBox="1"/>
      </xdr:nvSpPr>
      <xdr:spPr>
        <a:xfrm>
          <a:off x="16598900" y="306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23949</xdr:rowOff>
    </xdr:from>
    <xdr:to>
      <xdr:col>22</xdr:col>
      <xdr:colOff>615950</xdr:colOff>
      <xdr:row>18</xdr:row>
      <xdr:rowOff>125549</xdr:rowOff>
    </xdr:to>
    <xdr:sp macro="" textlink="">
      <xdr:nvSpPr>
        <xdr:cNvPr id="148" name="円/楕円 147"/>
        <xdr:cNvSpPr/>
      </xdr:nvSpPr>
      <xdr:spPr>
        <a:xfrm>
          <a:off x="15621000" y="311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110326</xdr:rowOff>
    </xdr:from>
    <xdr:ext cx="736600" cy="259045"/>
    <xdr:sp macro="" textlink="">
      <xdr:nvSpPr>
        <xdr:cNvPr id="149" name="テキスト ボックス 148"/>
        <xdr:cNvSpPr txBox="1"/>
      </xdr:nvSpPr>
      <xdr:spPr>
        <a:xfrm>
          <a:off x="15290800" y="3196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38644</xdr:rowOff>
    </xdr:from>
    <xdr:to>
      <xdr:col>21</xdr:col>
      <xdr:colOff>412750</xdr:colOff>
      <xdr:row>17</xdr:row>
      <xdr:rowOff>140244</xdr:rowOff>
    </xdr:to>
    <xdr:sp macro="" textlink="">
      <xdr:nvSpPr>
        <xdr:cNvPr id="150" name="円/楕円 149"/>
        <xdr:cNvSpPr/>
      </xdr:nvSpPr>
      <xdr:spPr>
        <a:xfrm>
          <a:off x="14732000" y="29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125021</xdr:rowOff>
    </xdr:from>
    <xdr:ext cx="762000" cy="259045"/>
    <xdr:sp macro="" textlink="">
      <xdr:nvSpPr>
        <xdr:cNvPr id="151" name="テキスト ボックス 150"/>
        <xdr:cNvSpPr txBox="1"/>
      </xdr:nvSpPr>
      <xdr:spPr>
        <a:xfrm>
          <a:off x="14401800" y="303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25581</xdr:rowOff>
    </xdr:from>
    <xdr:to>
      <xdr:col>20</xdr:col>
      <xdr:colOff>209550</xdr:colOff>
      <xdr:row>17</xdr:row>
      <xdr:rowOff>127181</xdr:rowOff>
    </xdr:to>
    <xdr:sp macro="" textlink="">
      <xdr:nvSpPr>
        <xdr:cNvPr id="152" name="円/楕円 151"/>
        <xdr:cNvSpPr/>
      </xdr:nvSpPr>
      <xdr:spPr>
        <a:xfrm>
          <a:off x="13843000" y="294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111958</xdr:rowOff>
    </xdr:from>
    <xdr:ext cx="762000" cy="259045"/>
    <xdr:sp macro="" textlink="">
      <xdr:nvSpPr>
        <xdr:cNvPr id="153" name="テキスト ボックス 152"/>
        <xdr:cNvSpPr txBox="1"/>
      </xdr:nvSpPr>
      <xdr:spPr>
        <a:xfrm>
          <a:off x="13512800" y="302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164374</xdr:rowOff>
    </xdr:from>
    <xdr:to>
      <xdr:col>19</xdr:col>
      <xdr:colOff>6350</xdr:colOff>
      <xdr:row>17</xdr:row>
      <xdr:rowOff>94524</xdr:rowOff>
    </xdr:to>
    <xdr:sp macro="" textlink="">
      <xdr:nvSpPr>
        <xdr:cNvPr id="154" name="円/楕円 153"/>
        <xdr:cNvSpPr/>
      </xdr:nvSpPr>
      <xdr:spPr>
        <a:xfrm>
          <a:off x="12954000" y="29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79301</xdr:rowOff>
    </xdr:from>
    <xdr:ext cx="762000" cy="259045"/>
    <xdr:sp macro="" textlink="">
      <xdr:nvSpPr>
        <xdr:cNvPr id="155" name="テキスト ボックス 154"/>
        <xdr:cNvSpPr txBox="1"/>
      </xdr:nvSpPr>
      <xdr:spPr>
        <a:xfrm>
          <a:off x="12623800" y="299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　類似団体と比較し、社会福祉費及び児童福祉費に係る扶助費が高い水準となっており、平均を上回る要因の一つとなっています。前年度比</a:t>
          </a:r>
          <a:r>
            <a:rPr kumimoji="1" lang="en-US" altLang="ja-JP" sz="1200">
              <a:latin typeface="+mn-ea"/>
              <a:ea typeface="+mn-ea"/>
            </a:rPr>
            <a:t>0.3</a:t>
          </a:r>
          <a:r>
            <a:rPr kumimoji="1" lang="ja-JP" altLang="en-US" sz="1200">
              <a:latin typeface="+mn-ea"/>
              <a:ea typeface="+mn-ea"/>
            </a:rPr>
            <a:t>ポイント悪化した主な要因としては</a:t>
          </a:r>
          <a:r>
            <a:rPr kumimoji="1" lang="ja-JP" altLang="ja-JP" sz="1200">
              <a:solidFill>
                <a:schemeClr val="dk1"/>
              </a:solidFill>
              <a:effectLst/>
              <a:latin typeface="+mn-ea"/>
              <a:ea typeface="+mn-ea"/>
              <a:cs typeface="+mn-cs"/>
            </a:rPr>
            <a:t>、増加傾向にある介護給付費・訓練等給付費の増</a:t>
          </a:r>
          <a:r>
            <a:rPr kumimoji="1" lang="ja-JP" altLang="en-US" sz="1200">
              <a:solidFill>
                <a:schemeClr val="dk1"/>
              </a:solidFill>
              <a:effectLst/>
              <a:latin typeface="+mn-ea"/>
              <a:ea typeface="+mn-ea"/>
              <a:cs typeface="+mn-cs"/>
            </a:rPr>
            <a:t>、また</a:t>
          </a:r>
          <a:r>
            <a:rPr kumimoji="1" lang="ja-JP" altLang="en-US" sz="1200">
              <a:latin typeface="+mn-ea"/>
              <a:ea typeface="+mn-ea"/>
            </a:rPr>
            <a:t>国の制度改正による保育園等の運営に係る児童</a:t>
          </a:r>
          <a:r>
            <a:rPr kumimoji="1" lang="en-US" altLang="ja-JP" sz="1200">
              <a:latin typeface="+mn-ea"/>
              <a:ea typeface="+mn-ea"/>
            </a:rPr>
            <a:t>1</a:t>
          </a:r>
          <a:r>
            <a:rPr kumimoji="1" lang="ja-JP" altLang="en-US" sz="1200">
              <a:latin typeface="+mn-ea"/>
              <a:ea typeface="+mn-ea"/>
            </a:rPr>
            <a:t>人当たりの単価の増によるものが挙げられます。</a:t>
          </a:r>
          <a:endParaRPr kumimoji="1" lang="en-US" altLang="ja-JP" sz="1200">
            <a:latin typeface="+mn-ea"/>
            <a:ea typeface="+mn-ea"/>
          </a:endParaRPr>
        </a:p>
        <a:p>
          <a:r>
            <a:rPr kumimoji="1" lang="ja-JP" altLang="en-US" sz="1200">
              <a:latin typeface="+mn-ea"/>
              <a:ea typeface="+mn-ea"/>
            </a:rPr>
            <a:t>　今後も制度改正等に注視するとともに、適切な給付に努めます。</a:t>
          </a:r>
          <a:endParaRPr kumimoji="1" lang="en-US" altLang="ja-JP" sz="1200">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95250</xdr:rowOff>
    </xdr:from>
    <xdr:to>
      <xdr:col>7</xdr:col>
      <xdr:colOff>15875</xdr:colOff>
      <xdr:row>59</xdr:row>
      <xdr:rowOff>133350</xdr:rowOff>
    </xdr:to>
    <xdr:cxnSp macro="">
      <xdr:nvCxnSpPr>
        <xdr:cNvPr id="188" name="直線コネクタ 187"/>
        <xdr:cNvCxnSpPr/>
      </xdr:nvCxnSpPr>
      <xdr:spPr>
        <a:xfrm>
          <a:off x="39878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57150</xdr:rowOff>
    </xdr:from>
    <xdr:to>
      <xdr:col>5</xdr:col>
      <xdr:colOff>549275</xdr:colOff>
      <xdr:row>59</xdr:row>
      <xdr:rowOff>95250</xdr:rowOff>
    </xdr:to>
    <xdr:cxnSp macro="">
      <xdr:nvCxnSpPr>
        <xdr:cNvPr id="191" name="直線コネクタ 190"/>
        <xdr:cNvCxnSpPr/>
      </xdr:nvCxnSpPr>
      <xdr:spPr>
        <a:xfrm>
          <a:off x="30988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6350</xdr:rowOff>
    </xdr:from>
    <xdr:to>
      <xdr:col>4</xdr:col>
      <xdr:colOff>346075</xdr:colOff>
      <xdr:row>59</xdr:row>
      <xdr:rowOff>57150</xdr:rowOff>
    </xdr:to>
    <xdr:cxnSp macro="">
      <xdr:nvCxnSpPr>
        <xdr:cNvPr id="194" name="直線コネクタ 193"/>
        <xdr:cNvCxnSpPr/>
      </xdr:nvCxnSpPr>
      <xdr:spPr>
        <a:xfrm>
          <a:off x="2209800" y="10121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88900</xdr:rowOff>
    </xdr:from>
    <xdr:to>
      <xdr:col>3</xdr:col>
      <xdr:colOff>142875</xdr:colOff>
      <xdr:row>59</xdr:row>
      <xdr:rowOff>6350</xdr:rowOff>
    </xdr:to>
    <xdr:cxnSp macro="">
      <xdr:nvCxnSpPr>
        <xdr:cNvPr id="197" name="直線コネクタ 196"/>
        <xdr:cNvCxnSpPr/>
      </xdr:nvCxnSpPr>
      <xdr:spPr>
        <a:xfrm>
          <a:off x="1320800" y="10033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143527</xdr:rowOff>
    </xdr:from>
    <xdr:ext cx="762000" cy="259045"/>
    <xdr:sp macro="" textlink="">
      <xdr:nvSpPr>
        <xdr:cNvPr id="201" name="テキスト ボックス 200"/>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82550</xdr:rowOff>
    </xdr:from>
    <xdr:to>
      <xdr:col>7</xdr:col>
      <xdr:colOff>66675</xdr:colOff>
      <xdr:row>60</xdr:row>
      <xdr:rowOff>12700</xdr:rowOff>
    </xdr:to>
    <xdr:sp macro="" textlink="">
      <xdr:nvSpPr>
        <xdr:cNvPr id="207" name="円/楕円 206"/>
        <xdr:cNvSpPr/>
      </xdr:nvSpPr>
      <xdr:spPr>
        <a:xfrm>
          <a:off x="4775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54627</xdr:rowOff>
    </xdr:from>
    <xdr:ext cx="762000" cy="259045"/>
    <xdr:sp macro="" textlink="">
      <xdr:nvSpPr>
        <xdr:cNvPr id="208" name="扶助費該当値テキスト"/>
        <xdr:cNvSpPr txBox="1"/>
      </xdr:nvSpPr>
      <xdr:spPr>
        <a:xfrm>
          <a:off x="4914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44450</xdr:rowOff>
    </xdr:from>
    <xdr:to>
      <xdr:col>5</xdr:col>
      <xdr:colOff>600075</xdr:colOff>
      <xdr:row>59</xdr:row>
      <xdr:rowOff>146050</xdr:rowOff>
    </xdr:to>
    <xdr:sp macro="" textlink="">
      <xdr:nvSpPr>
        <xdr:cNvPr id="209" name="円/楕円 208"/>
        <xdr:cNvSpPr/>
      </xdr:nvSpPr>
      <xdr:spPr>
        <a:xfrm>
          <a:off x="3937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130827</xdr:rowOff>
    </xdr:from>
    <xdr:ext cx="736600" cy="259045"/>
    <xdr:sp macro="" textlink="">
      <xdr:nvSpPr>
        <xdr:cNvPr id="210" name="テキスト ボックス 209"/>
        <xdr:cNvSpPr txBox="1"/>
      </xdr:nvSpPr>
      <xdr:spPr>
        <a:xfrm>
          <a:off x="3606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6350</xdr:rowOff>
    </xdr:from>
    <xdr:to>
      <xdr:col>4</xdr:col>
      <xdr:colOff>396875</xdr:colOff>
      <xdr:row>59</xdr:row>
      <xdr:rowOff>107950</xdr:rowOff>
    </xdr:to>
    <xdr:sp macro="" textlink="">
      <xdr:nvSpPr>
        <xdr:cNvPr id="211" name="円/楕円 210"/>
        <xdr:cNvSpPr/>
      </xdr:nvSpPr>
      <xdr:spPr>
        <a:xfrm>
          <a:off x="3048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92727</xdr:rowOff>
    </xdr:from>
    <xdr:ext cx="762000" cy="259045"/>
    <xdr:sp macro="" textlink="">
      <xdr:nvSpPr>
        <xdr:cNvPr id="212" name="テキスト ボックス 211"/>
        <xdr:cNvSpPr txBox="1"/>
      </xdr:nvSpPr>
      <xdr:spPr>
        <a:xfrm>
          <a:off x="2717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127000</xdr:rowOff>
    </xdr:from>
    <xdr:to>
      <xdr:col>3</xdr:col>
      <xdr:colOff>193675</xdr:colOff>
      <xdr:row>59</xdr:row>
      <xdr:rowOff>57150</xdr:rowOff>
    </xdr:to>
    <xdr:sp macro="" textlink="">
      <xdr:nvSpPr>
        <xdr:cNvPr id="213" name="円/楕円 212"/>
        <xdr:cNvSpPr/>
      </xdr:nvSpPr>
      <xdr:spPr>
        <a:xfrm>
          <a:off x="2159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41927</xdr:rowOff>
    </xdr:from>
    <xdr:ext cx="762000" cy="259045"/>
    <xdr:sp macro="" textlink="">
      <xdr:nvSpPr>
        <xdr:cNvPr id="214" name="テキスト ボックス 213"/>
        <xdr:cNvSpPr txBox="1"/>
      </xdr:nvSpPr>
      <xdr:spPr>
        <a:xfrm>
          <a:off x="18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38100</xdr:rowOff>
    </xdr:from>
    <xdr:to>
      <xdr:col>1</xdr:col>
      <xdr:colOff>676275</xdr:colOff>
      <xdr:row>58</xdr:row>
      <xdr:rowOff>139700</xdr:rowOff>
    </xdr:to>
    <xdr:sp macro="" textlink="">
      <xdr:nvSpPr>
        <xdr:cNvPr id="215" name="円/楕円 214"/>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124477</xdr:rowOff>
    </xdr:from>
    <xdr:ext cx="762000" cy="259045"/>
    <xdr:sp macro="" textlink="">
      <xdr:nvSpPr>
        <xdr:cNvPr id="216" name="テキスト ボックス 215"/>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繰出金については、</a:t>
          </a:r>
          <a:r>
            <a:rPr kumimoji="1" lang="ja-JP" altLang="en-US" sz="1100">
              <a:solidFill>
                <a:sysClr val="windowText" lastClr="000000"/>
              </a:solidFill>
              <a:effectLst/>
              <a:latin typeface="+mn-lt"/>
              <a:ea typeface="+mn-ea"/>
              <a:cs typeface="+mn-cs"/>
            </a:rPr>
            <a:t>介護保険特別会計への繰出金の増加、また</a:t>
          </a:r>
          <a:r>
            <a:rPr kumimoji="1" lang="ja-JP" altLang="ja-JP" sz="1100">
              <a:solidFill>
                <a:sysClr val="windowText" lastClr="000000"/>
              </a:solidFill>
              <a:effectLst/>
              <a:latin typeface="+mn-lt"/>
              <a:ea typeface="+mn-ea"/>
              <a:cs typeface="+mn-cs"/>
            </a:rPr>
            <a:t>国民健康保険特別会計の財政状態の悪化に伴う、赤字補てん的な繰出金の増加等が主な要因となり、</a:t>
          </a:r>
          <a:r>
            <a:rPr kumimoji="1" lang="ja-JP" altLang="en-US" sz="1100">
              <a:solidFill>
                <a:sysClr val="windowText" lastClr="000000"/>
              </a:solidFill>
              <a:effectLst/>
              <a:latin typeface="+mn-lt"/>
              <a:ea typeface="+mn-ea"/>
              <a:cs typeface="+mn-cs"/>
            </a:rPr>
            <a:t>経常的経費充当一般財源（分子）が約</a:t>
          </a:r>
          <a:r>
            <a:rPr kumimoji="1" lang="en-US" altLang="ja-JP" sz="1100">
              <a:solidFill>
                <a:sysClr val="windowText" lastClr="000000"/>
              </a:solidFill>
              <a:effectLst/>
              <a:latin typeface="+mn-lt"/>
              <a:ea typeface="+mn-ea"/>
              <a:cs typeface="+mn-cs"/>
            </a:rPr>
            <a:t>500</a:t>
          </a:r>
          <a:r>
            <a:rPr kumimoji="1" lang="ja-JP" altLang="en-US" sz="1100">
              <a:solidFill>
                <a:sysClr val="windowText" lastClr="000000"/>
              </a:solidFill>
              <a:effectLst/>
              <a:latin typeface="+mn-lt"/>
              <a:ea typeface="+mn-ea"/>
              <a:cs typeface="+mn-cs"/>
            </a:rPr>
            <a:t>万円増額となりましたが、経常一般財源（分母）の増額が上回ったことにより、比率としては</a:t>
          </a:r>
          <a:r>
            <a:rPr kumimoji="1" lang="en-US" altLang="ja-JP" sz="1100">
              <a:solidFill>
                <a:sysClr val="windowText" lastClr="000000"/>
              </a:solidFill>
              <a:effectLst/>
              <a:latin typeface="+mn-lt"/>
              <a:ea typeface="+mn-ea"/>
              <a:cs typeface="+mn-cs"/>
            </a:rPr>
            <a:t>0.4</a:t>
          </a:r>
          <a:r>
            <a:rPr kumimoji="1" lang="ja-JP" altLang="en-US" sz="1100">
              <a:solidFill>
                <a:sysClr val="windowText" lastClr="000000"/>
              </a:solidFill>
              <a:effectLst/>
              <a:latin typeface="+mn-lt"/>
              <a:ea typeface="+mn-ea"/>
              <a:cs typeface="+mn-cs"/>
            </a:rPr>
            <a:t>ポイント改善しました。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また、維持補修費につい</a:t>
          </a:r>
          <a:r>
            <a:rPr kumimoji="1" lang="ja-JP" altLang="en-US" sz="1100">
              <a:solidFill>
                <a:sysClr val="windowText" lastClr="000000"/>
              </a:solidFill>
              <a:effectLst/>
              <a:latin typeface="+mn-lt"/>
              <a:ea typeface="+mn-ea"/>
              <a:cs typeface="+mn-cs"/>
            </a:rPr>
            <a:t>ても</a:t>
          </a:r>
          <a:r>
            <a:rPr kumimoji="1" lang="en-US" altLang="ja-JP" sz="1100">
              <a:solidFill>
                <a:sysClr val="windowText" lastClr="000000"/>
              </a:solidFill>
              <a:effectLst/>
              <a:latin typeface="+mn-lt"/>
              <a:ea typeface="+mn-ea"/>
              <a:cs typeface="+mn-cs"/>
            </a:rPr>
            <a:t>0.1</a:t>
          </a:r>
          <a:r>
            <a:rPr kumimoji="1" lang="ja-JP" altLang="en-US" sz="1100">
              <a:solidFill>
                <a:sysClr val="windowText" lastClr="000000"/>
              </a:solidFill>
              <a:effectLst/>
              <a:latin typeface="+mn-lt"/>
              <a:ea typeface="+mn-ea"/>
              <a:cs typeface="+mn-cs"/>
            </a:rPr>
            <a:t>ポイント改善しましたが</a:t>
          </a:r>
          <a:r>
            <a:rPr kumimoji="1" lang="ja-JP" altLang="ja-JP" sz="1100">
              <a:solidFill>
                <a:sysClr val="windowText" lastClr="000000"/>
              </a:solidFill>
              <a:effectLst/>
              <a:latin typeface="+mn-lt"/>
              <a:ea typeface="+mn-ea"/>
              <a:cs typeface="+mn-cs"/>
            </a:rPr>
            <a:t>、今後は施設の老朽化により上昇していくと見込まれます。財政運営に影響のないよう、年度間での経費の平準化を図るなど計画的な維持管理に努めます。</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130810</xdr:rowOff>
    </xdr:from>
    <xdr:to>
      <xdr:col>24</xdr:col>
      <xdr:colOff>31750</xdr:colOff>
      <xdr:row>56</xdr:row>
      <xdr:rowOff>12700</xdr:rowOff>
    </xdr:to>
    <xdr:cxnSp macro="">
      <xdr:nvCxnSpPr>
        <xdr:cNvPr id="249" name="直線コネクタ 248"/>
        <xdr:cNvCxnSpPr/>
      </xdr:nvCxnSpPr>
      <xdr:spPr>
        <a:xfrm flipV="1">
          <a:off x="15671800" y="9560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0"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107950</xdr:rowOff>
    </xdr:from>
    <xdr:to>
      <xdr:col>22</xdr:col>
      <xdr:colOff>565150</xdr:colOff>
      <xdr:row>56</xdr:row>
      <xdr:rowOff>12700</xdr:rowOff>
    </xdr:to>
    <xdr:cxnSp macro="">
      <xdr:nvCxnSpPr>
        <xdr:cNvPr id="252" name="直線コネクタ 251"/>
        <xdr:cNvCxnSpPr/>
      </xdr:nvCxnSpPr>
      <xdr:spPr>
        <a:xfrm>
          <a:off x="14782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4" name="テキスト ボックス 25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107950</xdr:rowOff>
    </xdr:from>
    <xdr:to>
      <xdr:col>21</xdr:col>
      <xdr:colOff>361950</xdr:colOff>
      <xdr:row>55</xdr:row>
      <xdr:rowOff>146050</xdr:rowOff>
    </xdr:to>
    <xdr:cxnSp macro="">
      <xdr:nvCxnSpPr>
        <xdr:cNvPr id="255" name="直線コネクタ 254"/>
        <xdr:cNvCxnSpPr/>
      </xdr:nvCxnSpPr>
      <xdr:spPr>
        <a:xfrm flipV="1">
          <a:off x="13893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146050</xdr:rowOff>
    </xdr:from>
    <xdr:to>
      <xdr:col>20</xdr:col>
      <xdr:colOff>158750</xdr:colOff>
      <xdr:row>55</xdr:row>
      <xdr:rowOff>153670</xdr:rowOff>
    </xdr:to>
    <xdr:cxnSp macro="">
      <xdr:nvCxnSpPr>
        <xdr:cNvPr id="258" name="直線コネクタ 257"/>
        <xdr:cNvCxnSpPr/>
      </xdr:nvCxnSpPr>
      <xdr:spPr>
        <a:xfrm flipV="1">
          <a:off x="13004800" y="9575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2" name="テキスト ボックス 261"/>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80010</xdr:rowOff>
    </xdr:from>
    <xdr:to>
      <xdr:col>24</xdr:col>
      <xdr:colOff>82550</xdr:colOff>
      <xdr:row>56</xdr:row>
      <xdr:rowOff>10160</xdr:rowOff>
    </xdr:to>
    <xdr:sp macro="" textlink="">
      <xdr:nvSpPr>
        <xdr:cNvPr id="268" name="円/楕円 267"/>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96537</xdr:rowOff>
    </xdr:from>
    <xdr:ext cx="762000" cy="259045"/>
    <xdr:sp macro="" textlink="">
      <xdr:nvSpPr>
        <xdr:cNvPr id="269" name="その他該当値テキスト"/>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133350</xdr:rowOff>
    </xdr:from>
    <xdr:to>
      <xdr:col>22</xdr:col>
      <xdr:colOff>615950</xdr:colOff>
      <xdr:row>56</xdr:row>
      <xdr:rowOff>63500</xdr:rowOff>
    </xdr:to>
    <xdr:sp macro="" textlink="">
      <xdr:nvSpPr>
        <xdr:cNvPr id="270" name="円/楕円 269"/>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73677</xdr:rowOff>
    </xdr:from>
    <xdr:ext cx="736600" cy="259045"/>
    <xdr:sp macro="" textlink="">
      <xdr:nvSpPr>
        <xdr:cNvPr id="271" name="テキスト ボックス 270"/>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57150</xdr:rowOff>
    </xdr:from>
    <xdr:to>
      <xdr:col>21</xdr:col>
      <xdr:colOff>412750</xdr:colOff>
      <xdr:row>55</xdr:row>
      <xdr:rowOff>158750</xdr:rowOff>
    </xdr:to>
    <xdr:sp macro="" textlink="">
      <xdr:nvSpPr>
        <xdr:cNvPr id="272" name="円/楕円 271"/>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168927</xdr:rowOff>
    </xdr:from>
    <xdr:ext cx="762000" cy="259045"/>
    <xdr:sp macro="" textlink="">
      <xdr:nvSpPr>
        <xdr:cNvPr id="273" name="テキスト ボックス 272"/>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95250</xdr:rowOff>
    </xdr:from>
    <xdr:to>
      <xdr:col>20</xdr:col>
      <xdr:colOff>209550</xdr:colOff>
      <xdr:row>56</xdr:row>
      <xdr:rowOff>25400</xdr:rowOff>
    </xdr:to>
    <xdr:sp macro="" textlink="">
      <xdr:nvSpPr>
        <xdr:cNvPr id="274" name="円/楕円 273"/>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35577</xdr:rowOff>
    </xdr:from>
    <xdr:ext cx="762000" cy="259045"/>
    <xdr:sp macro="" textlink="">
      <xdr:nvSpPr>
        <xdr:cNvPr id="275" name="テキスト ボックス 274"/>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102870</xdr:rowOff>
    </xdr:from>
    <xdr:to>
      <xdr:col>19</xdr:col>
      <xdr:colOff>6350</xdr:colOff>
      <xdr:row>56</xdr:row>
      <xdr:rowOff>33020</xdr:rowOff>
    </xdr:to>
    <xdr:sp macro="" textlink="">
      <xdr:nvSpPr>
        <xdr:cNvPr id="276" name="円/楕円 275"/>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43197</xdr:rowOff>
    </xdr:from>
    <xdr:ext cx="762000" cy="259045"/>
    <xdr:sp macro="" textlink="">
      <xdr:nvSpPr>
        <xdr:cNvPr id="277" name="テキスト ボックス 276"/>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補助費等に係る経常収支比率が類似団体平均より高い水準にあるのは、東京消防庁への事務委託料が主な要因となっています。前年度比</a:t>
          </a:r>
          <a:r>
            <a:rPr kumimoji="1" lang="en-US" altLang="ja-JP" sz="1300">
              <a:latin typeface="ＭＳ Ｐゴシック"/>
            </a:rPr>
            <a:t>0.8</a:t>
          </a:r>
          <a:r>
            <a:rPr kumimoji="1" lang="ja-JP" altLang="en-US" sz="1300">
              <a:latin typeface="ＭＳ Ｐゴシック"/>
            </a:rPr>
            <a:t>ポイント改善したのは、福生病院組合運営負担金が減額となったことが主な要因となっています。</a:t>
          </a:r>
          <a:endParaRPr kumimoji="1" lang="en-US" altLang="ja-JP" sz="1300">
            <a:latin typeface="ＭＳ Ｐゴシック"/>
          </a:endParaRPr>
        </a:p>
        <a:p>
          <a:r>
            <a:rPr kumimoji="1" lang="ja-JP" altLang="en-US" sz="1300">
              <a:latin typeface="ＭＳ Ｐゴシック"/>
            </a:rPr>
            <a:t>　今後も補助金については、制度の在り方や整理統合等を検証し、補助費等の抑制に努めます。</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65278</xdr:rowOff>
    </xdr:from>
    <xdr:to>
      <xdr:col>24</xdr:col>
      <xdr:colOff>31750</xdr:colOff>
      <xdr:row>37</xdr:row>
      <xdr:rowOff>101854</xdr:rowOff>
    </xdr:to>
    <xdr:cxnSp macro="">
      <xdr:nvCxnSpPr>
        <xdr:cNvPr id="307" name="直線コネクタ 306"/>
        <xdr:cNvCxnSpPr/>
      </xdr:nvCxnSpPr>
      <xdr:spPr>
        <a:xfrm flipV="1">
          <a:off x="15671800" y="64089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101854</xdr:rowOff>
    </xdr:from>
    <xdr:to>
      <xdr:col>22</xdr:col>
      <xdr:colOff>565150</xdr:colOff>
      <xdr:row>37</xdr:row>
      <xdr:rowOff>120142</xdr:rowOff>
    </xdr:to>
    <xdr:cxnSp macro="">
      <xdr:nvCxnSpPr>
        <xdr:cNvPr id="310" name="直線コネクタ 309"/>
        <xdr:cNvCxnSpPr/>
      </xdr:nvCxnSpPr>
      <xdr:spPr>
        <a:xfrm flipV="1">
          <a:off x="14782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120142</xdr:rowOff>
    </xdr:from>
    <xdr:to>
      <xdr:col>21</xdr:col>
      <xdr:colOff>361950</xdr:colOff>
      <xdr:row>38</xdr:row>
      <xdr:rowOff>62992</xdr:rowOff>
    </xdr:to>
    <xdr:cxnSp macro="">
      <xdr:nvCxnSpPr>
        <xdr:cNvPr id="313" name="直線コネクタ 312"/>
        <xdr:cNvCxnSpPr/>
      </xdr:nvCxnSpPr>
      <xdr:spPr>
        <a:xfrm flipV="1">
          <a:off x="13893800" y="64637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62992</xdr:rowOff>
    </xdr:from>
    <xdr:to>
      <xdr:col>20</xdr:col>
      <xdr:colOff>158750</xdr:colOff>
      <xdr:row>38</xdr:row>
      <xdr:rowOff>149860</xdr:rowOff>
    </xdr:to>
    <xdr:cxnSp macro="">
      <xdr:nvCxnSpPr>
        <xdr:cNvPr id="316" name="直線コネクタ 315"/>
        <xdr:cNvCxnSpPr/>
      </xdr:nvCxnSpPr>
      <xdr:spPr>
        <a:xfrm flipV="1">
          <a:off x="13004800" y="65780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26" name="円/楕円 325"/>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158005</xdr:rowOff>
    </xdr:from>
    <xdr:ext cx="762000" cy="259045"/>
    <xdr:sp macro="" textlink="">
      <xdr:nvSpPr>
        <xdr:cNvPr id="327" name="補助費等該当値テキスト"/>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51054</xdr:rowOff>
    </xdr:from>
    <xdr:to>
      <xdr:col>22</xdr:col>
      <xdr:colOff>615950</xdr:colOff>
      <xdr:row>37</xdr:row>
      <xdr:rowOff>152654</xdr:rowOff>
    </xdr:to>
    <xdr:sp macro="" textlink="">
      <xdr:nvSpPr>
        <xdr:cNvPr id="328" name="円/楕円 327"/>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137431</xdr:rowOff>
    </xdr:from>
    <xdr:ext cx="736600" cy="259045"/>
    <xdr:sp macro="" textlink="">
      <xdr:nvSpPr>
        <xdr:cNvPr id="329" name="テキスト ボックス 328"/>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69342</xdr:rowOff>
    </xdr:from>
    <xdr:to>
      <xdr:col>21</xdr:col>
      <xdr:colOff>412750</xdr:colOff>
      <xdr:row>37</xdr:row>
      <xdr:rowOff>170942</xdr:rowOff>
    </xdr:to>
    <xdr:sp macro="" textlink="">
      <xdr:nvSpPr>
        <xdr:cNvPr id="330" name="円/楕円 329"/>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155719</xdr:rowOff>
    </xdr:from>
    <xdr:ext cx="762000" cy="259045"/>
    <xdr:sp macro="" textlink="">
      <xdr:nvSpPr>
        <xdr:cNvPr id="331" name="テキスト ボックス 330"/>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12192</xdr:rowOff>
    </xdr:from>
    <xdr:to>
      <xdr:col>20</xdr:col>
      <xdr:colOff>209550</xdr:colOff>
      <xdr:row>38</xdr:row>
      <xdr:rowOff>113792</xdr:rowOff>
    </xdr:to>
    <xdr:sp macro="" textlink="">
      <xdr:nvSpPr>
        <xdr:cNvPr id="332" name="円/楕円 331"/>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98569</xdr:rowOff>
    </xdr:from>
    <xdr:ext cx="762000" cy="259045"/>
    <xdr:sp macro="" textlink="">
      <xdr:nvSpPr>
        <xdr:cNvPr id="333" name="テキスト ボックス 332"/>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99060</xdr:rowOff>
    </xdr:from>
    <xdr:to>
      <xdr:col>19</xdr:col>
      <xdr:colOff>6350</xdr:colOff>
      <xdr:row>39</xdr:row>
      <xdr:rowOff>29210</xdr:rowOff>
    </xdr:to>
    <xdr:sp macro="" textlink="">
      <xdr:nvSpPr>
        <xdr:cNvPr id="334" name="円/楕円 333"/>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13987</xdr:rowOff>
    </xdr:from>
    <xdr:ext cx="762000" cy="259045"/>
    <xdr:sp macro="" textlink="">
      <xdr:nvSpPr>
        <xdr:cNvPr id="335" name="テキスト ボックス 334"/>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公債費に係る経常収支比率が上昇傾向にあるのは、福生都市計画事業瑞穂町箱根ケ崎駅西土地区画整理事業に伴い</a:t>
          </a:r>
          <a:r>
            <a:rPr kumimoji="1" lang="ja-JP" altLang="en-US" sz="1100" baseline="0">
              <a:latin typeface="ＭＳ Ｐゴシック"/>
            </a:rPr>
            <a:t>、平成</a:t>
          </a:r>
          <a:r>
            <a:rPr kumimoji="1" lang="en-US" altLang="ja-JP" sz="1100" baseline="0">
              <a:latin typeface="ＭＳ Ｐゴシック"/>
            </a:rPr>
            <a:t>17</a:t>
          </a:r>
          <a:r>
            <a:rPr kumimoji="1" lang="ja-JP" altLang="en-US" sz="1100" baseline="0">
              <a:latin typeface="ＭＳ Ｐゴシック"/>
            </a:rPr>
            <a:t>年度から毎年度起債していることが要因となっています。また、平成</a:t>
          </a:r>
          <a:r>
            <a:rPr kumimoji="1" lang="en-US" altLang="ja-JP" sz="1100" baseline="0">
              <a:latin typeface="ＭＳ Ｐゴシック"/>
            </a:rPr>
            <a:t>27</a:t>
          </a:r>
          <a:r>
            <a:rPr kumimoji="1" lang="ja-JP" altLang="en-US" sz="1100" baseline="0">
              <a:latin typeface="ＭＳ Ｐゴシック"/>
            </a:rPr>
            <a:t>年度は</a:t>
          </a:r>
          <a:r>
            <a:rPr kumimoji="1" lang="en-US" altLang="ja-JP" sz="1100" baseline="0">
              <a:latin typeface="ＭＳ Ｐゴシック"/>
            </a:rPr>
            <a:t>23</a:t>
          </a:r>
          <a:r>
            <a:rPr kumimoji="1" lang="ja-JP" altLang="en-US" sz="1100" baseline="0">
              <a:latin typeface="ＭＳ Ｐゴシック"/>
            </a:rPr>
            <a:t>年度に起債した、臨時財政対策債及び長岡コミュニティセンター新築工事事業債の償還が開始となったことも要因の一つとなっています。しかしながら、類似団体平均と比較しても、大幅に平均を下回り良好な水準を保っています。</a:t>
          </a:r>
          <a:endParaRPr kumimoji="1" lang="en-US" altLang="ja-JP" sz="1100" baseline="0">
            <a:latin typeface="ＭＳ Ｐゴシック"/>
          </a:endParaRPr>
        </a:p>
        <a:p>
          <a:r>
            <a:rPr kumimoji="1" lang="ja-JP" altLang="en-US" sz="1100" baseline="0">
              <a:latin typeface="ＭＳ Ｐゴシック"/>
            </a:rPr>
            <a:t>　今後も引き続き、地方債に依存しない財政運営を念頭に、公債費の抑制に努めます。</a:t>
          </a:r>
          <a:endParaRPr kumimoji="1" lang="en-US" altLang="ja-JP" sz="11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92710</xdr:rowOff>
    </xdr:from>
    <xdr:to>
      <xdr:col>7</xdr:col>
      <xdr:colOff>15875</xdr:colOff>
      <xdr:row>73</xdr:row>
      <xdr:rowOff>107950</xdr:rowOff>
    </xdr:to>
    <xdr:cxnSp macro="">
      <xdr:nvCxnSpPr>
        <xdr:cNvPr id="368" name="直線コネクタ 367"/>
        <xdr:cNvCxnSpPr/>
      </xdr:nvCxnSpPr>
      <xdr:spPr>
        <a:xfrm>
          <a:off x="3987800" y="126085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77470</xdr:rowOff>
    </xdr:from>
    <xdr:to>
      <xdr:col>5</xdr:col>
      <xdr:colOff>549275</xdr:colOff>
      <xdr:row>73</xdr:row>
      <xdr:rowOff>92710</xdr:rowOff>
    </xdr:to>
    <xdr:cxnSp macro="">
      <xdr:nvCxnSpPr>
        <xdr:cNvPr id="371" name="直線コネクタ 370"/>
        <xdr:cNvCxnSpPr/>
      </xdr:nvCxnSpPr>
      <xdr:spPr>
        <a:xfrm>
          <a:off x="3098800" y="12593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46990</xdr:rowOff>
    </xdr:from>
    <xdr:to>
      <xdr:col>4</xdr:col>
      <xdr:colOff>346075</xdr:colOff>
      <xdr:row>73</xdr:row>
      <xdr:rowOff>77470</xdr:rowOff>
    </xdr:to>
    <xdr:cxnSp macro="">
      <xdr:nvCxnSpPr>
        <xdr:cNvPr id="374" name="直線コネクタ 373"/>
        <xdr:cNvCxnSpPr/>
      </xdr:nvCxnSpPr>
      <xdr:spPr>
        <a:xfrm>
          <a:off x="2209800" y="12562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73</xdr:row>
      <xdr:rowOff>24130</xdr:rowOff>
    </xdr:from>
    <xdr:to>
      <xdr:col>3</xdr:col>
      <xdr:colOff>142875</xdr:colOff>
      <xdr:row>73</xdr:row>
      <xdr:rowOff>46990</xdr:rowOff>
    </xdr:to>
    <xdr:cxnSp macro="">
      <xdr:nvCxnSpPr>
        <xdr:cNvPr id="377" name="直線コネクタ 376"/>
        <xdr:cNvCxnSpPr/>
      </xdr:nvCxnSpPr>
      <xdr:spPr>
        <a:xfrm>
          <a:off x="1320800" y="12539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79" name="テキスト ボックス 378"/>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1" name="テキスト ボックス 380"/>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73</xdr:row>
      <xdr:rowOff>57150</xdr:rowOff>
    </xdr:from>
    <xdr:to>
      <xdr:col>7</xdr:col>
      <xdr:colOff>66675</xdr:colOff>
      <xdr:row>73</xdr:row>
      <xdr:rowOff>158750</xdr:rowOff>
    </xdr:to>
    <xdr:sp macro="" textlink="">
      <xdr:nvSpPr>
        <xdr:cNvPr id="387" name="円/楕円 386"/>
        <xdr:cNvSpPr/>
      </xdr:nvSpPr>
      <xdr:spPr>
        <a:xfrm>
          <a:off x="47752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73677</xdr:rowOff>
    </xdr:from>
    <xdr:ext cx="762000" cy="259045"/>
    <xdr:sp macro="" textlink="">
      <xdr:nvSpPr>
        <xdr:cNvPr id="388" name="公債費該当値テキスト"/>
        <xdr:cNvSpPr txBox="1"/>
      </xdr:nvSpPr>
      <xdr:spPr>
        <a:xfrm>
          <a:off x="49149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41910</xdr:rowOff>
    </xdr:from>
    <xdr:to>
      <xdr:col>5</xdr:col>
      <xdr:colOff>600075</xdr:colOff>
      <xdr:row>73</xdr:row>
      <xdr:rowOff>143510</xdr:rowOff>
    </xdr:to>
    <xdr:sp macro="" textlink="">
      <xdr:nvSpPr>
        <xdr:cNvPr id="389" name="円/楕円 388"/>
        <xdr:cNvSpPr/>
      </xdr:nvSpPr>
      <xdr:spPr>
        <a:xfrm>
          <a:off x="3937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71</xdr:row>
      <xdr:rowOff>153687</xdr:rowOff>
    </xdr:from>
    <xdr:ext cx="736600" cy="259045"/>
    <xdr:sp macro="" textlink="">
      <xdr:nvSpPr>
        <xdr:cNvPr id="390" name="テキスト ボックス 389"/>
        <xdr:cNvSpPr txBox="1"/>
      </xdr:nvSpPr>
      <xdr:spPr>
        <a:xfrm>
          <a:off x="3606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26670</xdr:rowOff>
    </xdr:from>
    <xdr:to>
      <xdr:col>4</xdr:col>
      <xdr:colOff>396875</xdr:colOff>
      <xdr:row>73</xdr:row>
      <xdr:rowOff>128270</xdr:rowOff>
    </xdr:to>
    <xdr:sp macro="" textlink="">
      <xdr:nvSpPr>
        <xdr:cNvPr id="391" name="円/楕円 390"/>
        <xdr:cNvSpPr/>
      </xdr:nvSpPr>
      <xdr:spPr>
        <a:xfrm>
          <a:off x="3048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71</xdr:row>
      <xdr:rowOff>138447</xdr:rowOff>
    </xdr:from>
    <xdr:ext cx="762000" cy="259045"/>
    <xdr:sp macro="" textlink="">
      <xdr:nvSpPr>
        <xdr:cNvPr id="392" name="テキスト ボックス 391"/>
        <xdr:cNvSpPr txBox="1"/>
      </xdr:nvSpPr>
      <xdr:spPr>
        <a:xfrm>
          <a:off x="2717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72</xdr:row>
      <xdr:rowOff>167640</xdr:rowOff>
    </xdr:from>
    <xdr:to>
      <xdr:col>3</xdr:col>
      <xdr:colOff>193675</xdr:colOff>
      <xdr:row>73</xdr:row>
      <xdr:rowOff>97790</xdr:rowOff>
    </xdr:to>
    <xdr:sp macro="" textlink="">
      <xdr:nvSpPr>
        <xdr:cNvPr id="393" name="円/楕円 392"/>
        <xdr:cNvSpPr/>
      </xdr:nvSpPr>
      <xdr:spPr>
        <a:xfrm>
          <a:off x="2159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71</xdr:row>
      <xdr:rowOff>107967</xdr:rowOff>
    </xdr:from>
    <xdr:ext cx="762000" cy="259045"/>
    <xdr:sp macro="" textlink="">
      <xdr:nvSpPr>
        <xdr:cNvPr id="394" name="テキスト ボックス 393"/>
        <xdr:cNvSpPr txBox="1"/>
      </xdr:nvSpPr>
      <xdr:spPr>
        <a:xfrm>
          <a:off x="1828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xdr:col>
      <xdr:colOff>574675</xdr:colOff>
      <xdr:row>72</xdr:row>
      <xdr:rowOff>144780</xdr:rowOff>
    </xdr:from>
    <xdr:to>
      <xdr:col>1</xdr:col>
      <xdr:colOff>676275</xdr:colOff>
      <xdr:row>73</xdr:row>
      <xdr:rowOff>74930</xdr:rowOff>
    </xdr:to>
    <xdr:sp macro="" textlink="">
      <xdr:nvSpPr>
        <xdr:cNvPr id="395" name="円/楕円 394"/>
        <xdr:cNvSpPr/>
      </xdr:nvSpPr>
      <xdr:spPr>
        <a:xfrm>
          <a:off x="1270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71</xdr:row>
      <xdr:rowOff>85107</xdr:rowOff>
    </xdr:from>
    <xdr:ext cx="762000" cy="259045"/>
    <xdr:sp macro="" textlink="">
      <xdr:nvSpPr>
        <xdr:cNvPr id="396" name="テキスト ボックス 395"/>
        <xdr:cNvSpPr txBox="1"/>
      </xdr:nvSpPr>
      <xdr:spPr>
        <a:xfrm>
          <a:off x="939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000" baseline="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　補助費等については、福生病院組合</a:t>
          </a:r>
          <a:r>
            <a:rPr kumimoji="1" lang="ja-JP" altLang="en-US" sz="1000">
              <a:solidFill>
                <a:sysClr val="windowText" lastClr="000000"/>
              </a:solidFill>
              <a:effectLst/>
              <a:latin typeface="+mn-lt"/>
              <a:ea typeface="+mn-ea"/>
              <a:cs typeface="+mn-cs"/>
            </a:rPr>
            <a:t>運営</a:t>
          </a:r>
          <a:r>
            <a:rPr kumimoji="1" lang="ja-JP" altLang="ja-JP" sz="1000">
              <a:solidFill>
                <a:sysClr val="windowText" lastClr="000000"/>
              </a:solidFill>
              <a:effectLst/>
              <a:latin typeface="+mn-lt"/>
              <a:ea typeface="+mn-ea"/>
              <a:cs typeface="+mn-cs"/>
            </a:rPr>
            <a:t>負担金が減額となったことが主な要因となり、前年度比</a:t>
          </a:r>
          <a:r>
            <a:rPr kumimoji="1" lang="en-US" altLang="ja-JP" sz="1000">
              <a:solidFill>
                <a:sysClr val="windowText" lastClr="000000"/>
              </a:solidFill>
              <a:effectLst/>
              <a:latin typeface="+mn-lt"/>
              <a:ea typeface="+mn-ea"/>
              <a:cs typeface="+mn-cs"/>
            </a:rPr>
            <a:t>0.8</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改善しました。</a:t>
          </a:r>
          <a:r>
            <a:rPr kumimoji="1" lang="ja-JP" altLang="ja-JP" sz="1000">
              <a:solidFill>
                <a:sysClr val="windowText" lastClr="000000"/>
              </a:solidFill>
              <a:effectLst/>
              <a:latin typeface="+mn-lt"/>
              <a:ea typeface="+mn-ea"/>
              <a:cs typeface="+mn-cs"/>
            </a:rPr>
            <a:t>物件費について</a:t>
          </a:r>
          <a:r>
            <a:rPr kumimoji="1" lang="ja-JP" altLang="en-US" sz="1000">
              <a:solidFill>
                <a:sysClr val="windowText" lastClr="000000"/>
              </a:solidFill>
              <a:effectLst/>
              <a:latin typeface="+mn-lt"/>
              <a:ea typeface="+mn-ea"/>
              <a:cs typeface="+mn-cs"/>
            </a:rPr>
            <a:t>は、</a:t>
          </a:r>
          <a:r>
            <a:rPr kumimoji="1" lang="ja-JP" altLang="ja-JP" sz="1000">
              <a:solidFill>
                <a:schemeClr val="dk1"/>
              </a:solidFill>
              <a:effectLst/>
              <a:latin typeface="+mn-lt"/>
              <a:ea typeface="+mn-ea"/>
              <a:cs typeface="+mn-cs"/>
            </a:rPr>
            <a:t>町内学童保育クラブの運営を直営からＮＰＯ法人へ委託したことによる委託料の増額、また平成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月にオープンした新郷土資料館（けやき館）指定管理者委託料が平年度化したことによる増額等により、</a:t>
          </a:r>
          <a:r>
            <a:rPr kumimoji="1" lang="ja-JP" altLang="en-US" sz="1000">
              <a:solidFill>
                <a:schemeClr val="dk1"/>
              </a:solidFill>
              <a:effectLst/>
              <a:latin typeface="+mn-lt"/>
              <a:ea typeface="+mn-ea"/>
              <a:cs typeface="+mn-cs"/>
            </a:rPr>
            <a:t>全体では増額となりましたが、</a:t>
          </a:r>
          <a:r>
            <a:rPr kumimoji="1" lang="ja-JP" altLang="ja-JP" sz="1000">
              <a:solidFill>
                <a:schemeClr val="dk1"/>
              </a:solidFill>
              <a:effectLst/>
              <a:latin typeface="+mn-lt"/>
              <a:ea typeface="+mn-ea"/>
              <a:cs typeface="+mn-cs"/>
            </a:rPr>
            <a:t>経常一般財源（分母）の増額が上回ったため、比率としては前年度比</a:t>
          </a:r>
          <a:r>
            <a:rPr kumimoji="1" lang="en-US" altLang="ja-JP" sz="1000">
              <a:solidFill>
                <a:schemeClr val="dk1"/>
              </a:solidFill>
              <a:effectLst/>
              <a:latin typeface="+mn-lt"/>
              <a:ea typeface="+mn-ea"/>
              <a:cs typeface="+mn-cs"/>
            </a:rPr>
            <a:t>0.3</a:t>
          </a:r>
          <a:r>
            <a:rPr kumimoji="1" lang="ja-JP" altLang="ja-JP" sz="1000">
              <a:solidFill>
                <a:schemeClr val="dk1"/>
              </a:solidFill>
              <a:effectLst/>
              <a:latin typeface="+mn-lt"/>
              <a:ea typeface="+mn-ea"/>
              <a:cs typeface="+mn-cs"/>
            </a:rPr>
            <a:t>ポイント改善しました。</a:t>
          </a:r>
          <a:endParaRPr lang="ja-JP" altLang="ja-JP" sz="10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　経常的経費充当一般財源（分子）についても、</a:t>
          </a:r>
          <a:r>
            <a:rPr kumimoji="1" lang="ja-JP" altLang="ja-JP" sz="1000">
              <a:solidFill>
                <a:sysClr val="windowText" lastClr="000000"/>
              </a:solidFill>
              <a:effectLst/>
              <a:latin typeface="+mn-lt"/>
              <a:ea typeface="+mn-ea"/>
              <a:cs typeface="+mn-cs"/>
            </a:rPr>
            <a:t>義務的経費である扶助費が上昇傾向にありますが、制度による扶助費の支出を抑制することは難しく、物件費及び補助費等の比率の圧縮に向け、経常経費の削減に努めます。</a:t>
          </a:r>
          <a:endParaRPr lang="ja-JP" altLang="ja-JP" sz="11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28702</xdr:rowOff>
    </xdr:from>
    <xdr:to>
      <xdr:col>24</xdr:col>
      <xdr:colOff>31750</xdr:colOff>
      <xdr:row>79</xdr:row>
      <xdr:rowOff>138430</xdr:rowOff>
    </xdr:to>
    <xdr:cxnSp macro="">
      <xdr:nvCxnSpPr>
        <xdr:cNvPr id="427" name="直線コネクタ 426"/>
        <xdr:cNvCxnSpPr/>
      </xdr:nvCxnSpPr>
      <xdr:spPr>
        <a:xfrm flipV="1">
          <a:off x="15671800" y="1357325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163576</xdr:rowOff>
    </xdr:from>
    <xdr:to>
      <xdr:col>22</xdr:col>
      <xdr:colOff>565150</xdr:colOff>
      <xdr:row>79</xdr:row>
      <xdr:rowOff>138430</xdr:rowOff>
    </xdr:to>
    <xdr:cxnSp macro="">
      <xdr:nvCxnSpPr>
        <xdr:cNvPr id="430" name="直線コネクタ 429"/>
        <xdr:cNvCxnSpPr/>
      </xdr:nvCxnSpPr>
      <xdr:spPr>
        <a:xfrm>
          <a:off x="14782800" y="1353667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163576</xdr:rowOff>
    </xdr:from>
    <xdr:to>
      <xdr:col>21</xdr:col>
      <xdr:colOff>361950</xdr:colOff>
      <xdr:row>79</xdr:row>
      <xdr:rowOff>115570</xdr:rowOff>
    </xdr:to>
    <xdr:cxnSp macro="">
      <xdr:nvCxnSpPr>
        <xdr:cNvPr id="433" name="直線コネクタ 432"/>
        <xdr:cNvCxnSpPr/>
      </xdr:nvCxnSpPr>
      <xdr:spPr>
        <a:xfrm flipV="1">
          <a:off x="13893800" y="135366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115570</xdr:rowOff>
    </xdr:from>
    <xdr:to>
      <xdr:col>20</xdr:col>
      <xdr:colOff>158750</xdr:colOff>
      <xdr:row>79</xdr:row>
      <xdr:rowOff>170435</xdr:rowOff>
    </xdr:to>
    <xdr:cxnSp macro="">
      <xdr:nvCxnSpPr>
        <xdr:cNvPr id="436" name="直線コネクタ 435"/>
        <xdr:cNvCxnSpPr/>
      </xdr:nvCxnSpPr>
      <xdr:spPr>
        <a:xfrm flipV="1">
          <a:off x="13004800" y="136601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149352</xdr:rowOff>
    </xdr:from>
    <xdr:to>
      <xdr:col>24</xdr:col>
      <xdr:colOff>82550</xdr:colOff>
      <xdr:row>79</xdr:row>
      <xdr:rowOff>79502</xdr:rowOff>
    </xdr:to>
    <xdr:sp macro="" textlink="">
      <xdr:nvSpPr>
        <xdr:cNvPr id="446" name="円/楕円 445"/>
        <xdr:cNvSpPr/>
      </xdr:nvSpPr>
      <xdr:spPr>
        <a:xfrm>
          <a:off x="16459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121429</xdr:rowOff>
    </xdr:from>
    <xdr:ext cx="762000" cy="259045"/>
    <xdr:sp macro="" textlink="">
      <xdr:nvSpPr>
        <xdr:cNvPr id="447" name="公債費以外該当値テキスト"/>
        <xdr:cNvSpPr txBox="1"/>
      </xdr:nvSpPr>
      <xdr:spPr>
        <a:xfrm>
          <a:off x="16598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87630</xdr:rowOff>
    </xdr:from>
    <xdr:to>
      <xdr:col>22</xdr:col>
      <xdr:colOff>615950</xdr:colOff>
      <xdr:row>80</xdr:row>
      <xdr:rowOff>17780</xdr:rowOff>
    </xdr:to>
    <xdr:sp macro="" textlink="">
      <xdr:nvSpPr>
        <xdr:cNvPr id="448" name="円/楕円 447"/>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2557</xdr:rowOff>
    </xdr:from>
    <xdr:ext cx="736600" cy="259045"/>
    <xdr:sp macro="" textlink="">
      <xdr:nvSpPr>
        <xdr:cNvPr id="449" name="テキスト ボックス 448"/>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112776</xdr:rowOff>
    </xdr:from>
    <xdr:to>
      <xdr:col>21</xdr:col>
      <xdr:colOff>412750</xdr:colOff>
      <xdr:row>79</xdr:row>
      <xdr:rowOff>42926</xdr:rowOff>
    </xdr:to>
    <xdr:sp macro="" textlink="">
      <xdr:nvSpPr>
        <xdr:cNvPr id="450" name="円/楕円 449"/>
        <xdr:cNvSpPr/>
      </xdr:nvSpPr>
      <xdr:spPr>
        <a:xfrm>
          <a:off x="14732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27703</xdr:rowOff>
    </xdr:from>
    <xdr:ext cx="762000" cy="259045"/>
    <xdr:sp macro="" textlink="">
      <xdr:nvSpPr>
        <xdr:cNvPr id="451" name="テキスト ボックス 450"/>
        <xdr:cNvSpPr txBox="1"/>
      </xdr:nvSpPr>
      <xdr:spPr>
        <a:xfrm>
          <a:off x="14401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64770</xdr:rowOff>
    </xdr:from>
    <xdr:to>
      <xdr:col>20</xdr:col>
      <xdr:colOff>209550</xdr:colOff>
      <xdr:row>79</xdr:row>
      <xdr:rowOff>166370</xdr:rowOff>
    </xdr:to>
    <xdr:sp macro="" textlink="">
      <xdr:nvSpPr>
        <xdr:cNvPr id="452" name="円/楕円 451"/>
        <xdr:cNvSpPr/>
      </xdr:nvSpPr>
      <xdr:spPr>
        <a:xfrm>
          <a:off x="13843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151147</xdr:rowOff>
    </xdr:from>
    <xdr:ext cx="762000" cy="259045"/>
    <xdr:sp macro="" textlink="">
      <xdr:nvSpPr>
        <xdr:cNvPr id="453" name="テキスト ボックス 452"/>
        <xdr:cNvSpPr txBox="1"/>
      </xdr:nvSpPr>
      <xdr:spPr>
        <a:xfrm>
          <a:off x="13512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119635</xdr:rowOff>
    </xdr:from>
    <xdr:to>
      <xdr:col>19</xdr:col>
      <xdr:colOff>6350</xdr:colOff>
      <xdr:row>80</xdr:row>
      <xdr:rowOff>49785</xdr:rowOff>
    </xdr:to>
    <xdr:sp macro="" textlink="">
      <xdr:nvSpPr>
        <xdr:cNvPr id="454" name="円/楕円 453"/>
        <xdr:cNvSpPr/>
      </xdr:nvSpPr>
      <xdr:spPr>
        <a:xfrm>
          <a:off x="12954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34562</xdr:rowOff>
    </xdr:from>
    <xdr:ext cx="762000" cy="259045"/>
    <xdr:sp macro="" textlink="">
      <xdr:nvSpPr>
        <xdr:cNvPr id="455" name="テキスト ボックス 454"/>
        <xdr:cNvSpPr txBox="1"/>
      </xdr:nvSpPr>
      <xdr:spPr>
        <a:xfrm>
          <a:off x="12623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東京都瑞穂町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3714</xdr:rowOff>
    </xdr:from>
    <xdr:to>
      <xdr:col>4</xdr:col>
      <xdr:colOff>1117600</xdr:colOff>
      <xdr:row>18</xdr:row>
      <xdr:rowOff>18475</xdr:rowOff>
    </xdr:to>
    <xdr:cxnSp macro="">
      <xdr:nvCxnSpPr>
        <xdr:cNvPr id="52" name="直線コネクタ 51"/>
        <xdr:cNvCxnSpPr/>
      </xdr:nvCxnSpPr>
      <xdr:spPr bwMode="auto">
        <a:xfrm>
          <a:off x="5003800" y="3137439"/>
          <a:ext cx="647700" cy="14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18</xdr:row>
      <xdr:rowOff>3252</xdr:rowOff>
    </xdr:from>
    <xdr:ext cx="762000" cy="259045"/>
    <xdr:sp macro="" textlink="">
      <xdr:nvSpPr>
        <xdr:cNvPr id="53" name="人口1人当たり決算額の推移平均値テキスト130"/>
        <xdr:cNvSpPr txBox="1"/>
      </xdr:nvSpPr>
      <xdr:spPr>
        <a:xfrm>
          <a:off x="5740400" y="313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3714</xdr:rowOff>
    </xdr:from>
    <xdr:to>
      <xdr:col>4</xdr:col>
      <xdr:colOff>469900</xdr:colOff>
      <xdr:row>18</xdr:row>
      <xdr:rowOff>23210</xdr:rowOff>
    </xdr:to>
    <xdr:cxnSp macro="">
      <xdr:nvCxnSpPr>
        <xdr:cNvPr id="55" name="直線コネクタ 54"/>
        <xdr:cNvCxnSpPr/>
      </xdr:nvCxnSpPr>
      <xdr:spPr bwMode="auto">
        <a:xfrm flipV="1">
          <a:off x="4305300" y="3137439"/>
          <a:ext cx="698500" cy="19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23210</xdr:rowOff>
    </xdr:from>
    <xdr:to>
      <xdr:col>3</xdr:col>
      <xdr:colOff>904875</xdr:colOff>
      <xdr:row>18</xdr:row>
      <xdr:rowOff>30166</xdr:rowOff>
    </xdr:to>
    <xdr:cxnSp macro="">
      <xdr:nvCxnSpPr>
        <xdr:cNvPr id="58" name="直線コネクタ 57"/>
        <xdr:cNvCxnSpPr/>
      </xdr:nvCxnSpPr>
      <xdr:spPr bwMode="auto">
        <a:xfrm flipV="1">
          <a:off x="3606800" y="3156935"/>
          <a:ext cx="698500" cy="6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1069</xdr:rowOff>
    </xdr:from>
    <xdr:to>
      <xdr:col>3</xdr:col>
      <xdr:colOff>206375</xdr:colOff>
      <xdr:row>18</xdr:row>
      <xdr:rowOff>30166</xdr:rowOff>
    </xdr:to>
    <xdr:cxnSp macro="">
      <xdr:nvCxnSpPr>
        <xdr:cNvPr id="61" name="直線コネクタ 60"/>
        <xdr:cNvCxnSpPr/>
      </xdr:nvCxnSpPr>
      <xdr:spPr bwMode="auto">
        <a:xfrm>
          <a:off x="2908300" y="3134794"/>
          <a:ext cx="698500" cy="29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139125</xdr:rowOff>
    </xdr:from>
    <xdr:to>
      <xdr:col>5</xdr:col>
      <xdr:colOff>34925</xdr:colOff>
      <xdr:row>18</xdr:row>
      <xdr:rowOff>69275</xdr:rowOff>
    </xdr:to>
    <xdr:sp macro="" textlink="">
      <xdr:nvSpPr>
        <xdr:cNvPr id="71" name="円/楕円 70"/>
        <xdr:cNvSpPr/>
      </xdr:nvSpPr>
      <xdr:spPr bwMode="auto">
        <a:xfrm>
          <a:off x="5600700" y="3101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155652</xdr:rowOff>
    </xdr:from>
    <xdr:ext cx="762000" cy="259045"/>
    <xdr:sp macro="" textlink="">
      <xdr:nvSpPr>
        <xdr:cNvPr id="72" name="人口1人当たり決算額の推移該当値テキスト130"/>
        <xdr:cNvSpPr txBox="1"/>
      </xdr:nvSpPr>
      <xdr:spPr>
        <a:xfrm>
          <a:off x="5740400" y="294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68,063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124364</xdr:rowOff>
    </xdr:from>
    <xdr:to>
      <xdr:col>4</xdr:col>
      <xdr:colOff>520700</xdr:colOff>
      <xdr:row>18</xdr:row>
      <xdr:rowOff>54514</xdr:rowOff>
    </xdr:to>
    <xdr:sp macro="" textlink="">
      <xdr:nvSpPr>
        <xdr:cNvPr id="73" name="円/楕円 72"/>
        <xdr:cNvSpPr/>
      </xdr:nvSpPr>
      <xdr:spPr bwMode="auto">
        <a:xfrm>
          <a:off x="4953000" y="3086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39291</xdr:rowOff>
    </xdr:from>
    <xdr:ext cx="736600" cy="259045"/>
    <xdr:sp macro="" textlink="">
      <xdr:nvSpPr>
        <xdr:cNvPr id="74" name="テキスト ボックス 73"/>
        <xdr:cNvSpPr txBox="1"/>
      </xdr:nvSpPr>
      <xdr:spPr>
        <a:xfrm>
          <a:off x="4622800" y="317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68,967</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143860</xdr:rowOff>
    </xdr:from>
    <xdr:to>
      <xdr:col>3</xdr:col>
      <xdr:colOff>955675</xdr:colOff>
      <xdr:row>18</xdr:row>
      <xdr:rowOff>74010</xdr:rowOff>
    </xdr:to>
    <xdr:sp macro="" textlink="">
      <xdr:nvSpPr>
        <xdr:cNvPr id="75" name="円/楕円 74"/>
        <xdr:cNvSpPr/>
      </xdr:nvSpPr>
      <xdr:spPr bwMode="auto">
        <a:xfrm>
          <a:off x="4254500" y="3106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58787</xdr:rowOff>
    </xdr:from>
    <xdr:ext cx="762000" cy="259045"/>
    <xdr:sp macro="" textlink="">
      <xdr:nvSpPr>
        <xdr:cNvPr id="76" name="テキスト ボックス 75"/>
        <xdr:cNvSpPr txBox="1"/>
      </xdr:nvSpPr>
      <xdr:spPr>
        <a:xfrm>
          <a:off x="3924300" y="319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67,773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150816</xdr:rowOff>
    </xdr:from>
    <xdr:to>
      <xdr:col>3</xdr:col>
      <xdr:colOff>257175</xdr:colOff>
      <xdr:row>18</xdr:row>
      <xdr:rowOff>80966</xdr:rowOff>
    </xdr:to>
    <xdr:sp macro="" textlink="">
      <xdr:nvSpPr>
        <xdr:cNvPr id="77" name="円/楕円 76"/>
        <xdr:cNvSpPr/>
      </xdr:nvSpPr>
      <xdr:spPr bwMode="auto">
        <a:xfrm>
          <a:off x="3556000" y="3113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65743</xdr:rowOff>
    </xdr:from>
    <xdr:ext cx="762000" cy="259045"/>
    <xdr:sp macro="" textlink="">
      <xdr:nvSpPr>
        <xdr:cNvPr id="78" name="テキスト ボックス 77"/>
        <xdr:cNvSpPr txBox="1"/>
      </xdr:nvSpPr>
      <xdr:spPr>
        <a:xfrm>
          <a:off x="3225800" y="319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67,347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121719</xdr:rowOff>
    </xdr:from>
    <xdr:to>
      <xdr:col>2</xdr:col>
      <xdr:colOff>692150</xdr:colOff>
      <xdr:row>18</xdr:row>
      <xdr:rowOff>51869</xdr:rowOff>
    </xdr:to>
    <xdr:sp macro="" textlink="">
      <xdr:nvSpPr>
        <xdr:cNvPr id="79" name="円/楕円 78"/>
        <xdr:cNvSpPr/>
      </xdr:nvSpPr>
      <xdr:spPr bwMode="auto">
        <a:xfrm>
          <a:off x="2857500" y="3083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36646</xdr:rowOff>
    </xdr:from>
    <xdr:ext cx="762000" cy="259045"/>
    <xdr:sp macro="" textlink="">
      <xdr:nvSpPr>
        <xdr:cNvPr id="80" name="テキスト ボックス 79"/>
        <xdr:cNvSpPr txBox="1"/>
      </xdr:nvSpPr>
      <xdr:spPr>
        <a:xfrm>
          <a:off x="2527300" y="3170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69,129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146007</xdr:rowOff>
    </xdr:from>
    <xdr:to>
      <xdr:col>4</xdr:col>
      <xdr:colOff>1117600</xdr:colOff>
      <xdr:row>37</xdr:row>
      <xdr:rowOff>267263</xdr:rowOff>
    </xdr:to>
    <xdr:cxnSp macro="">
      <xdr:nvCxnSpPr>
        <xdr:cNvPr id="115" name="直線コネクタ 114"/>
        <xdr:cNvCxnSpPr/>
      </xdr:nvCxnSpPr>
      <xdr:spPr bwMode="auto">
        <a:xfrm flipV="1">
          <a:off x="5003800" y="7270707"/>
          <a:ext cx="647700" cy="121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81689</xdr:rowOff>
    </xdr:from>
    <xdr:ext cx="762000" cy="259045"/>
    <xdr:sp macro="" textlink="">
      <xdr:nvSpPr>
        <xdr:cNvPr id="116" name="人口1人当たり決算額の推移平均値テキスト445"/>
        <xdr:cNvSpPr txBox="1"/>
      </xdr:nvSpPr>
      <xdr:spPr>
        <a:xfrm>
          <a:off x="5740400" y="669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229968</xdr:rowOff>
    </xdr:from>
    <xdr:to>
      <xdr:col>4</xdr:col>
      <xdr:colOff>469900</xdr:colOff>
      <xdr:row>37</xdr:row>
      <xdr:rowOff>267263</xdr:rowOff>
    </xdr:to>
    <xdr:cxnSp macro="">
      <xdr:nvCxnSpPr>
        <xdr:cNvPr id="118" name="直線コネクタ 117"/>
        <xdr:cNvCxnSpPr/>
      </xdr:nvCxnSpPr>
      <xdr:spPr bwMode="auto">
        <a:xfrm>
          <a:off x="4305300" y="7354668"/>
          <a:ext cx="698500" cy="37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179350</xdr:rowOff>
    </xdr:from>
    <xdr:to>
      <xdr:col>3</xdr:col>
      <xdr:colOff>904875</xdr:colOff>
      <xdr:row>37</xdr:row>
      <xdr:rowOff>229968</xdr:rowOff>
    </xdr:to>
    <xdr:cxnSp macro="">
      <xdr:nvCxnSpPr>
        <xdr:cNvPr id="121" name="直線コネクタ 120"/>
        <xdr:cNvCxnSpPr/>
      </xdr:nvCxnSpPr>
      <xdr:spPr bwMode="auto">
        <a:xfrm>
          <a:off x="3606800" y="7304050"/>
          <a:ext cx="698500" cy="50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179350</xdr:rowOff>
    </xdr:from>
    <xdr:to>
      <xdr:col>3</xdr:col>
      <xdr:colOff>206375</xdr:colOff>
      <xdr:row>37</xdr:row>
      <xdr:rowOff>205835</xdr:rowOff>
    </xdr:to>
    <xdr:cxnSp macro="">
      <xdr:nvCxnSpPr>
        <xdr:cNvPr id="124" name="直線コネクタ 123"/>
        <xdr:cNvCxnSpPr/>
      </xdr:nvCxnSpPr>
      <xdr:spPr bwMode="auto">
        <a:xfrm flipV="1">
          <a:off x="2908300" y="7304050"/>
          <a:ext cx="698500" cy="26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154112</xdr:rowOff>
    </xdr:from>
    <xdr:ext cx="762000" cy="259045"/>
    <xdr:sp macro="" textlink="">
      <xdr:nvSpPr>
        <xdr:cNvPr id="128" name="テキスト ボックス 127"/>
        <xdr:cNvSpPr txBox="1"/>
      </xdr:nvSpPr>
      <xdr:spPr>
        <a:xfrm>
          <a:off x="25273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95207</xdr:rowOff>
    </xdr:from>
    <xdr:to>
      <xdr:col>5</xdr:col>
      <xdr:colOff>34925</xdr:colOff>
      <xdr:row>37</xdr:row>
      <xdr:rowOff>196807</xdr:rowOff>
    </xdr:to>
    <xdr:sp macro="" textlink="">
      <xdr:nvSpPr>
        <xdr:cNvPr id="134" name="円/楕円 133"/>
        <xdr:cNvSpPr/>
      </xdr:nvSpPr>
      <xdr:spPr bwMode="auto">
        <a:xfrm>
          <a:off x="5600700" y="7219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3784</xdr:rowOff>
    </xdr:from>
    <xdr:ext cx="762000" cy="259045"/>
    <xdr:sp macro="" textlink="">
      <xdr:nvSpPr>
        <xdr:cNvPr id="135" name="人口1人当たり決算額の推移該当値テキスト445"/>
        <xdr:cNvSpPr txBox="1"/>
      </xdr:nvSpPr>
      <xdr:spPr>
        <a:xfrm>
          <a:off x="5740400" y="712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216463</xdr:rowOff>
    </xdr:from>
    <xdr:to>
      <xdr:col>4</xdr:col>
      <xdr:colOff>520700</xdr:colOff>
      <xdr:row>37</xdr:row>
      <xdr:rowOff>318063</xdr:rowOff>
    </xdr:to>
    <xdr:sp macro="" textlink="">
      <xdr:nvSpPr>
        <xdr:cNvPr id="136" name="円/楕円 135"/>
        <xdr:cNvSpPr/>
      </xdr:nvSpPr>
      <xdr:spPr bwMode="auto">
        <a:xfrm>
          <a:off x="4953000" y="7341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302840</xdr:rowOff>
    </xdr:from>
    <xdr:ext cx="736600" cy="259045"/>
    <xdr:sp macro="" textlink="">
      <xdr:nvSpPr>
        <xdr:cNvPr id="137" name="テキスト ボックス 136"/>
        <xdr:cNvSpPr txBox="1"/>
      </xdr:nvSpPr>
      <xdr:spPr>
        <a:xfrm>
          <a:off x="4622800" y="7427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-3,295</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179168</xdr:rowOff>
    </xdr:from>
    <xdr:to>
      <xdr:col>3</xdr:col>
      <xdr:colOff>955675</xdr:colOff>
      <xdr:row>37</xdr:row>
      <xdr:rowOff>280768</xdr:rowOff>
    </xdr:to>
    <xdr:sp macro="" textlink="">
      <xdr:nvSpPr>
        <xdr:cNvPr id="138" name="円/楕円 137"/>
        <xdr:cNvSpPr/>
      </xdr:nvSpPr>
      <xdr:spPr bwMode="auto">
        <a:xfrm>
          <a:off x="4254500" y="7303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265545</xdr:rowOff>
    </xdr:from>
    <xdr:ext cx="762000" cy="259045"/>
    <xdr:sp macro="" textlink="">
      <xdr:nvSpPr>
        <xdr:cNvPr id="139" name="テキスト ボックス 138"/>
        <xdr:cNvSpPr txBox="1"/>
      </xdr:nvSpPr>
      <xdr:spPr>
        <a:xfrm>
          <a:off x="3924300" y="739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128550</xdr:rowOff>
    </xdr:from>
    <xdr:to>
      <xdr:col>3</xdr:col>
      <xdr:colOff>257175</xdr:colOff>
      <xdr:row>37</xdr:row>
      <xdr:rowOff>230150</xdr:rowOff>
    </xdr:to>
    <xdr:sp macro="" textlink="">
      <xdr:nvSpPr>
        <xdr:cNvPr id="140" name="円/楕円 139"/>
        <xdr:cNvSpPr/>
      </xdr:nvSpPr>
      <xdr:spPr bwMode="auto">
        <a:xfrm>
          <a:off x="3556000" y="7253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214927</xdr:rowOff>
    </xdr:from>
    <xdr:ext cx="762000" cy="259045"/>
    <xdr:sp macro="" textlink="">
      <xdr:nvSpPr>
        <xdr:cNvPr id="141" name="テキスト ボックス 140"/>
        <xdr:cNvSpPr txBox="1"/>
      </xdr:nvSpPr>
      <xdr:spPr>
        <a:xfrm>
          <a:off x="3225800" y="733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155035</xdr:rowOff>
    </xdr:from>
    <xdr:to>
      <xdr:col>2</xdr:col>
      <xdr:colOff>692150</xdr:colOff>
      <xdr:row>37</xdr:row>
      <xdr:rowOff>256635</xdr:rowOff>
    </xdr:to>
    <xdr:sp macro="" textlink="">
      <xdr:nvSpPr>
        <xdr:cNvPr id="142" name="円/楕円 141"/>
        <xdr:cNvSpPr/>
      </xdr:nvSpPr>
      <xdr:spPr bwMode="auto">
        <a:xfrm>
          <a:off x="2857500" y="7279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241412</xdr:rowOff>
    </xdr:from>
    <xdr:ext cx="762000" cy="259045"/>
    <xdr:sp macro="" textlink="">
      <xdr:nvSpPr>
        <xdr:cNvPr id="143" name="テキスト ボックス 142"/>
        <xdr:cNvSpPr txBox="1"/>
      </xdr:nvSpPr>
      <xdr:spPr>
        <a:xfrm>
          <a:off x="2527300" y="736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東京都瑞穂町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33,905
33,268
1,685.00
13,812,385
13,413,146
331,016
6,959,984
5,723,851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18485</xdr:rowOff>
    </xdr:from>
    <xdr:to>
      <xdr:col>6</xdr:col>
      <xdr:colOff>511175</xdr:colOff>
      <xdr:row>37</xdr:row>
      <xdr:rowOff>21018</xdr:rowOff>
    </xdr:to>
    <xdr:cxnSp macro="">
      <xdr:nvCxnSpPr>
        <xdr:cNvPr id="61" name="直線コネクタ 60"/>
        <xdr:cNvCxnSpPr/>
      </xdr:nvCxnSpPr>
      <xdr:spPr>
        <a:xfrm>
          <a:off x="3797300" y="6362135"/>
          <a:ext cx="8382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22617</xdr:rowOff>
    </xdr:from>
    <xdr:ext cx="534377" cy="259045"/>
    <xdr:sp macro="" textlink="">
      <xdr:nvSpPr>
        <xdr:cNvPr id="62" name="人件費平均値テキスト"/>
        <xdr:cNvSpPr txBox="1"/>
      </xdr:nvSpPr>
      <xdr:spPr>
        <a:xfrm>
          <a:off x="4686300" y="636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18123</xdr:rowOff>
    </xdr:from>
    <xdr:to>
      <xdr:col>5</xdr:col>
      <xdr:colOff>358775</xdr:colOff>
      <xdr:row>37</xdr:row>
      <xdr:rowOff>18485</xdr:rowOff>
    </xdr:to>
    <xdr:cxnSp macro="">
      <xdr:nvCxnSpPr>
        <xdr:cNvPr id="64" name="直線コネクタ 63"/>
        <xdr:cNvCxnSpPr/>
      </xdr:nvCxnSpPr>
      <xdr:spPr>
        <a:xfrm>
          <a:off x="2908300" y="6361773"/>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61364</xdr:rowOff>
    </xdr:from>
    <xdr:ext cx="534377" cy="259045"/>
    <xdr:sp macro="" textlink="">
      <xdr:nvSpPr>
        <xdr:cNvPr id="66" name="テキスト ボックス 65"/>
        <xdr:cNvSpPr txBox="1"/>
      </xdr:nvSpPr>
      <xdr:spPr>
        <a:xfrm>
          <a:off x="3530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6007</xdr:rowOff>
    </xdr:from>
    <xdr:to>
      <xdr:col>4</xdr:col>
      <xdr:colOff>155575</xdr:colOff>
      <xdr:row>37</xdr:row>
      <xdr:rowOff>18123</xdr:rowOff>
    </xdr:to>
    <xdr:cxnSp macro="">
      <xdr:nvCxnSpPr>
        <xdr:cNvPr id="67" name="直線コネクタ 66"/>
        <xdr:cNvCxnSpPr/>
      </xdr:nvCxnSpPr>
      <xdr:spPr>
        <a:xfrm>
          <a:off x="2019300" y="6349657"/>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72299</xdr:rowOff>
    </xdr:from>
    <xdr:ext cx="534377" cy="259045"/>
    <xdr:sp macro="" textlink="">
      <xdr:nvSpPr>
        <xdr:cNvPr id="69" name="テキスト ボックス 68"/>
        <xdr:cNvSpPr txBox="1"/>
      </xdr:nvSpPr>
      <xdr:spPr>
        <a:xfrm>
          <a:off x="2641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139509</xdr:rowOff>
    </xdr:from>
    <xdr:to>
      <xdr:col>2</xdr:col>
      <xdr:colOff>638175</xdr:colOff>
      <xdr:row>37</xdr:row>
      <xdr:rowOff>6007</xdr:rowOff>
    </xdr:to>
    <xdr:cxnSp macro="">
      <xdr:nvCxnSpPr>
        <xdr:cNvPr id="70" name="直線コネクタ 69"/>
        <xdr:cNvCxnSpPr/>
      </xdr:nvCxnSpPr>
      <xdr:spPr>
        <a:xfrm>
          <a:off x="1130300" y="6311709"/>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53344</xdr:rowOff>
    </xdr:from>
    <xdr:ext cx="534377" cy="259045"/>
    <xdr:sp macro="" textlink="">
      <xdr:nvSpPr>
        <xdr:cNvPr id="72" name="テキスト ボックス 71"/>
        <xdr:cNvSpPr txBox="1"/>
      </xdr:nvSpPr>
      <xdr:spPr>
        <a:xfrm>
          <a:off x="1752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28389</xdr:rowOff>
    </xdr:from>
    <xdr:ext cx="534377" cy="259045"/>
    <xdr:sp macro="" textlink="">
      <xdr:nvSpPr>
        <xdr:cNvPr id="74" name="テキスト ボックス 73"/>
        <xdr:cNvSpPr txBox="1"/>
      </xdr:nvSpPr>
      <xdr:spPr>
        <a:xfrm>
          <a:off x="863111" y="63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141668</xdr:rowOff>
    </xdr:from>
    <xdr:to>
      <xdr:col>6</xdr:col>
      <xdr:colOff>561975</xdr:colOff>
      <xdr:row>37</xdr:row>
      <xdr:rowOff>71818</xdr:rowOff>
    </xdr:to>
    <xdr:sp macro="" textlink="">
      <xdr:nvSpPr>
        <xdr:cNvPr id="80" name="円/楕円 79"/>
        <xdr:cNvSpPr/>
      </xdr:nvSpPr>
      <xdr:spPr>
        <a:xfrm>
          <a:off x="4584700" y="63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164545</xdr:rowOff>
    </xdr:from>
    <xdr:ext cx="534377" cy="259045"/>
    <xdr:sp macro="" textlink="">
      <xdr:nvSpPr>
        <xdr:cNvPr id="81" name="人件費該当値テキスト"/>
        <xdr:cNvSpPr txBox="1"/>
      </xdr:nvSpPr>
      <xdr:spPr>
        <a:xfrm>
          <a:off x="4686300" y="61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59,230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139135</xdr:rowOff>
    </xdr:from>
    <xdr:to>
      <xdr:col>5</xdr:col>
      <xdr:colOff>409575</xdr:colOff>
      <xdr:row>37</xdr:row>
      <xdr:rowOff>69285</xdr:rowOff>
    </xdr:to>
    <xdr:sp macro="" textlink="">
      <xdr:nvSpPr>
        <xdr:cNvPr id="82" name="円/楕円 81"/>
        <xdr:cNvSpPr/>
      </xdr:nvSpPr>
      <xdr:spPr>
        <a:xfrm>
          <a:off x="3746500" y="63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85812</xdr:rowOff>
    </xdr:from>
    <xdr:ext cx="534377" cy="259045"/>
    <xdr:sp macro="" textlink="">
      <xdr:nvSpPr>
        <xdr:cNvPr id="83" name="テキスト ボックス 82"/>
        <xdr:cNvSpPr txBox="1"/>
      </xdr:nvSpPr>
      <xdr:spPr>
        <a:xfrm>
          <a:off x="3530111" y="60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138773</xdr:rowOff>
    </xdr:from>
    <xdr:to>
      <xdr:col>4</xdr:col>
      <xdr:colOff>206375</xdr:colOff>
      <xdr:row>37</xdr:row>
      <xdr:rowOff>68923</xdr:rowOff>
    </xdr:to>
    <xdr:sp macro="" textlink="">
      <xdr:nvSpPr>
        <xdr:cNvPr id="84" name="円/楕円 83"/>
        <xdr:cNvSpPr/>
      </xdr:nvSpPr>
      <xdr:spPr>
        <a:xfrm>
          <a:off x="2857500" y="631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85450</xdr:rowOff>
    </xdr:from>
    <xdr:ext cx="534377" cy="259045"/>
    <xdr:sp macro="" textlink="">
      <xdr:nvSpPr>
        <xdr:cNvPr id="85" name="テキスト ボックス 84"/>
        <xdr:cNvSpPr txBox="1"/>
      </xdr:nvSpPr>
      <xdr:spPr>
        <a:xfrm>
          <a:off x="2641111" y="608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59,382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126657</xdr:rowOff>
    </xdr:from>
    <xdr:to>
      <xdr:col>3</xdr:col>
      <xdr:colOff>3175</xdr:colOff>
      <xdr:row>37</xdr:row>
      <xdr:rowOff>56807</xdr:rowOff>
    </xdr:to>
    <xdr:sp macro="" textlink="">
      <xdr:nvSpPr>
        <xdr:cNvPr id="86" name="円/楕円 85"/>
        <xdr:cNvSpPr/>
      </xdr:nvSpPr>
      <xdr:spPr>
        <a:xfrm>
          <a:off x="1968500" y="62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73334</xdr:rowOff>
    </xdr:from>
    <xdr:ext cx="534377" cy="259045"/>
    <xdr:sp macro="" textlink="">
      <xdr:nvSpPr>
        <xdr:cNvPr id="87" name="テキスト ボックス 86"/>
        <xdr:cNvSpPr txBox="1"/>
      </xdr:nvSpPr>
      <xdr:spPr>
        <a:xfrm>
          <a:off x="1752111" y="607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60,018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88709</xdr:rowOff>
    </xdr:from>
    <xdr:to>
      <xdr:col>1</xdr:col>
      <xdr:colOff>485775</xdr:colOff>
      <xdr:row>37</xdr:row>
      <xdr:rowOff>18859</xdr:rowOff>
    </xdr:to>
    <xdr:sp macro="" textlink="">
      <xdr:nvSpPr>
        <xdr:cNvPr id="88" name="円/楕円 87"/>
        <xdr:cNvSpPr/>
      </xdr:nvSpPr>
      <xdr:spPr>
        <a:xfrm>
          <a:off x="1079500" y="626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35386</xdr:rowOff>
    </xdr:from>
    <xdr:ext cx="534377" cy="259045"/>
    <xdr:sp macro="" textlink="">
      <xdr:nvSpPr>
        <xdr:cNvPr id="89" name="テキスト ボックス 88"/>
        <xdr:cNvSpPr txBox="1"/>
      </xdr:nvSpPr>
      <xdr:spPr>
        <a:xfrm>
          <a:off x="863111" y="603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60,028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75153</xdr:rowOff>
    </xdr:from>
    <xdr:to>
      <xdr:col>6</xdr:col>
      <xdr:colOff>511175</xdr:colOff>
      <xdr:row>54</xdr:row>
      <xdr:rowOff>109427</xdr:rowOff>
    </xdr:to>
    <xdr:cxnSp macro="">
      <xdr:nvCxnSpPr>
        <xdr:cNvPr id="121" name="直線コネクタ 120"/>
        <xdr:cNvCxnSpPr/>
      </xdr:nvCxnSpPr>
      <xdr:spPr>
        <a:xfrm flipV="1">
          <a:off x="3797300" y="9333453"/>
          <a:ext cx="838200" cy="3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161886</xdr:rowOff>
    </xdr:from>
    <xdr:ext cx="534377" cy="259045"/>
    <xdr:sp macro="" textlink="">
      <xdr:nvSpPr>
        <xdr:cNvPr id="122" name="物件費平均値テキスト"/>
        <xdr:cNvSpPr txBox="1"/>
      </xdr:nvSpPr>
      <xdr:spPr>
        <a:xfrm>
          <a:off x="4686300" y="959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109427</xdr:rowOff>
    </xdr:from>
    <xdr:to>
      <xdr:col>5</xdr:col>
      <xdr:colOff>358775</xdr:colOff>
      <xdr:row>54</xdr:row>
      <xdr:rowOff>160895</xdr:rowOff>
    </xdr:to>
    <xdr:cxnSp macro="">
      <xdr:nvCxnSpPr>
        <xdr:cNvPr id="124" name="直線コネクタ 123"/>
        <xdr:cNvCxnSpPr/>
      </xdr:nvCxnSpPr>
      <xdr:spPr>
        <a:xfrm flipV="1">
          <a:off x="2908300" y="9367727"/>
          <a:ext cx="889000" cy="5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89093</xdr:rowOff>
    </xdr:from>
    <xdr:ext cx="534377" cy="259045"/>
    <xdr:sp macro="" textlink="">
      <xdr:nvSpPr>
        <xdr:cNvPr id="126" name="テキスト ボックス 125"/>
        <xdr:cNvSpPr txBox="1"/>
      </xdr:nvSpPr>
      <xdr:spPr>
        <a:xfrm>
          <a:off x="3530111" y="969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160895</xdr:rowOff>
    </xdr:from>
    <xdr:to>
      <xdr:col>4</xdr:col>
      <xdr:colOff>155575</xdr:colOff>
      <xdr:row>55</xdr:row>
      <xdr:rowOff>50660</xdr:rowOff>
    </xdr:to>
    <xdr:cxnSp macro="">
      <xdr:nvCxnSpPr>
        <xdr:cNvPr id="127" name="直線コネクタ 126"/>
        <xdr:cNvCxnSpPr/>
      </xdr:nvCxnSpPr>
      <xdr:spPr>
        <a:xfrm flipV="1">
          <a:off x="2019300" y="9419195"/>
          <a:ext cx="889000" cy="6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137834</xdr:rowOff>
    </xdr:from>
    <xdr:ext cx="534377" cy="259045"/>
    <xdr:sp macro="" textlink="">
      <xdr:nvSpPr>
        <xdr:cNvPr id="129" name="テキスト ボックス 128"/>
        <xdr:cNvSpPr txBox="1"/>
      </xdr:nvSpPr>
      <xdr:spPr>
        <a:xfrm>
          <a:off x="2641111" y="973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161074</xdr:rowOff>
    </xdr:from>
    <xdr:to>
      <xdr:col>2</xdr:col>
      <xdr:colOff>638175</xdr:colOff>
      <xdr:row>55</xdr:row>
      <xdr:rowOff>50660</xdr:rowOff>
    </xdr:to>
    <xdr:cxnSp macro="">
      <xdr:nvCxnSpPr>
        <xdr:cNvPr id="130" name="直線コネクタ 129"/>
        <xdr:cNvCxnSpPr/>
      </xdr:nvCxnSpPr>
      <xdr:spPr>
        <a:xfrm>
          <a:off x="1130300" y="9419374"/>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149329</xdr:rowOff>
    </xdr:from>
    <xdr:ext cx="534377" cy="259045"/>
    <xdr:sp macro="" textlink="">
      <xdr:nvSpPr>
        <xdr:cNvPr id="132" name="テキスト ボックス 131"/>
        <xdr:cNvSpPr txBox="1"/>
      </xdr:nvSpPr>
      <xdr:spPr>
        <a:xfrm>
          <a:off x="1752111" y="975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113423</xdr:rowOff>
    </xdr:from>
    <xdr:ext cx="534377" cy="259045"/>
    <xdr:sp macro="" textlink="">
      <xdr:nvSpPr>
        <xdr:cNvPr id="134" name="テキスト ボックス 133"/>
        <xdr:cNvSpPr txBox="1"/>
      </xdr:nvSpPr>
      <xdr:spPr>
        <a:xfrm>
          <a:off x="863111" y="97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24353</xdr:rowOff>
    </xdr:from>
    <xdr:to>
      <xdr:col>6</xdr:col>
      <xdr:colOff>561975</xdr:colOff>
      <xdr:row>54</xdr:row>
      <xdr:rowOff>125953</xdr:rowOff>
    </xdr:to>
    <xdr:sp macro="" textlink="">
      <xdr:nvSpPr>
        <xdr:cNvPr id="140" name="円/楕円 139"/>
        <xdr:cNvSpPr/>
      </xdr:nvSpPr>
      <xdr:spPr>
        <a:xfrm>
          <a:off x="4584700" y="928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47230</xdr:rowOff>
    </xdr:from>
    <xdr:ext cx="534377" cy="259045"/>
    <xdr:sp macro="" textlink="">
      <xdr:nvSpPr>
        <xdr:cNvPr id="141" name="物件費該当値テキスト"/>
        <xdr:cNvSpPr txBox="1"/>
      </xdr:nvSpPr>
      <xdr:spPr>
        <a:xfrm>
          <a:off x="4686300" y="913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73,953</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58627</xdr:rowOff>
    </xdr:from>
    <xdr:to>
      <xdr:col>5</xdr:col>
      <xdr:colOff>409575</xdr:colOff>
      <xdr:row>54</xdr:row>
      <xdr:rowOff>160227</xdr:rowOff>
    </xdr:to>
    <xdr:sp macro="" textlink="">
      <xdr:nvSpPr>
        <xdr:cNvPr id="142" name="円/楕円 141"/>
        <xdr:cNvSpPr/>
      </xdr:nvSpPr>
      <xdr:spPr>
        <a:xfrm>
          <a:off x="3746500" y="931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5304</xdr:rowOff>
    </xdr:from>
    <xdr:ext cx="534377" cy="259045"/>
    <xdr:sp macro="" textlink="">
      <xdr:nvSpPr>
        <xdr:cNvPr id="143" name="テキスト ボックス 142"/>
        <xdr:cNvSpPr txBox="1"/>
      </xdr:nvSpPr>
      <xdr:spPr>
        <a:xfrm>
          <a:off x="3530111" y="909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71,854</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110095</xdr:rowOff>
    </xdr:from>
    <xdr:to>
      <xdr:col>4</xdr:col>
      <xdr:colOff>206375</xdr:colOff>
      <xdr:row>55</xdr:row>
      <xdr:rowOff>40245</xdr:rowOff>
    </xdr:to>
    <xdr:sp macro="" textlink="">
      <xdr:nvSpPr>
        <xdr:cNvPr id="144" name="円/楕円 143"/>
        <xdr:cNvSpPr/>
      </xdr:nvSpPr>
      <xdr:spPr>
        <a:xfrm>
          <a:off x="2857500" y="93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56772</xdr:rowOff>
    </xdr:from>
    <xdr:ext cx="534377" cy="259045"/>
    <xdr:sp macro="" textlink="">
      <xdr:nvSpPr>
        <xdr:cNvPr id="145" name="テキスト ボックス 144"/>
        <xdr:cNvSpPr txBox="1"/>
      </xdr:nvSpPr>
      <xdr:spPr>
        <a:xfrm>
          <a:off x="2641111" y="91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68,702</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171310</xdr:rowOff>
    </xdr:from>
    <xdr:to>
      <xdr:col>3</xdr:col>
      <xdr:colOff>3175</xdr:colOff>
      <xdr:row>55</xdr:row>
      <xdr:rowOff>101460</xdr:rowOff>
    </xdr:to>
    <xdr:sp macro="" textlink="">
      <xdr:nvSpPr>
        <xdr:cNvPr id="146" name="円/楕円 145"/>
        <xdr:cNvSpPr/>
      </xdr:nvSpPr>
      <xdr:spPr>
        <a:xfrm>
          <a:off x="1968500" y="94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117987</xdr:rowOff>
    </xdr:from>
    <xdr:ext cx="534377" cy="259045"/>
    <xdr:sp macro="" textlink="">
      <xdr:nvSpPr>
        <xdr:cNvPr id="147" name="テキスト ボックス 146"/>
        <xdr:cNvSpPr txBox="1"/>
      </xdr:nvSpPr>
      <xdr:spPr>
        <a:xfrm>
          <a:off x="1752111" y="920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64,953</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110274</xdr:rowOff>
    </xdr:from>
    <xdr:to>
      <xdr:col>1</xdr:col>
      <xdr:colOff>485775</xdr:colOff>
      <xdr:row>55</xdr:row>
      <xdr:rowOff>40424</xdr:rowOff>
    </xdr:to>
    <xdr:sp macro="" textlink="">
      <xdr:nvSpPr>
        <xdr:cNvPr id="148" name="円/楕円 147"/>
        <xdr:cNvSpPr/>
      </xdr:nvSpPr>
      <xdr:spPr>
        <a:xfrm>
          <a:off x="1079500" y="936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56951</xdr:rowOff>
    </xdr:from>
    <xdr:ext cx="534377" cy="259045"/>
    <xdr:sp macro="" textlink="">
      <xdr:nvSpPr>
        <xdr:cNvPr id="149" name="テキスト ボックス 148"/>
        <xdr:cNvSpPr txBox="1"/>
      </xdr:nvSpPr>
      <xdr:spPr>
        <a:xfrm>
          <a:off x="863111" y="914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51536</xdr:rowOff>
    </xdr:from>
    <xdr:to>
      <xdr:col>6</xdr:col>
      <xdr:colOff>511175</xdr:colOff>
      <xdr:row>78</xdr:row>
      <xdr:rowOff>56795</xdr:rowOff>
    </xdr:to>
    <xdr:cxnSp macro="">
      <xdr:nvCxnSpPr>
        <xdr:cNvPr id="178" name="直線コネクタ 177"/>
        <xdr:cNvCxnSpPr/>
      </xdr:nvCxnSpPr>
      <xdr:spPr>
        <a:xfrm flipV="1">
          <a:off x="3797300" y="13424636"/>
          <a:ext cx="8382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56795</xdr:rowOff>
    </xdr:from>
    <xdr:to>
      <xdr:col>5</xdr:col>
      <xdr:colOff>358775</xdr:colOff>
      <xdr:row>78</xdr:row>
      <xdr:rowOff>69748</xdr:rowOff>
    </xdr:to>
    <xdr:cxnSp macro="">
      <xdr:nvCxnSpPr>
        <xdr:cNvPr id="181" name="直線コネクタ 180"/>
        <xdr:cNvCxnSpPr/>
      </xdr:nvCxnSpPr>
      <xdr:spPr>
        <a:xfrm flipV="1">
          <a:off x="2908300" y="13429895"/>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69748</xdr:rowOff>
    </xdr:from>
    <xdr:to>
      <xdr:col>4</xdr:col>
      <xdr:colOff>155575</xdr:colOff>
      <xdr:row>78</xdr:row>
      <xdr:rowOff>81941</xdr:rowOff>
    </xdr:to>
    <xdr:cxnSp macro="">
      <xdr:nvCxnSpPr>
        <xdr:cNvPr id="184" name="直線コネクタ 183"/>
        <xdr:cNvCxnSpPr/>
      </xdr:nvCxnSpPr>
      <xdr:spPr>
        <a:xfrm flipV="1">
          <a:off x="2019300" y="13442848"/>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36601</xdr:rowOff>
    </xdr:from>
    <xdr:to>
      <xdr:col>2</xdr:col>
      <xdr:colOff>638175</xdr:colOff>
      <xdr:row>78</xdr:row>
      <xdr:rowOff>81941</xdr:rowOff>
    </xdr:to>
    <xdr:cxnSp macro="">
      <xdr:nvCxnSpPr>
        <xdr:cNvPr id="187" name="直線コネクタ 186"/>
        <xdr:cNvCxnSpPr/>
      </xdr:nvCxnSpPr>
      <xdr:spPr>
        <a:xfrm>
          <a:off x="1130300" y="13409701"/>
          <a:ext cx="889000" cy="4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736</xdr:rowOff>
    </xdr:from>
    <xdr:to>
      <xdr:col>6</xdr:col>
      <xdr:colOff>561975</xdr:colOff>
      <xdr:row>78</xdr:row>
      <xdr:rowOff>102336</xdr:rowOff>
    </xdr:to>
    <xdr:sp macro="" textlink="">
      <xdr:nvSpPr>
        <xdr:cNvPr id="197" name="円/楕円 196"/>
        <xdr:cNvSpPr/>
      </xdr:nvSpPr>
      <xdr:spPr>
        <a:xfrm>
          <a:off x="4584700" y="133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150613</xdr:rowOff>
    </xdr:from>
    <xdr:ext cx="469744" cy="259045"/>
    <xdr:sp macro="" textlink="">
      <xdr:nvSpPr>
        <xdr:cNvPr id="198" name="維持補修費該当値テキスト"/>
        <xdr:cNvSpPr txBox="1"/>
      </xdr:nvSpPr>
      <xdr:spPr>
        <a:xfrm>
          <a:off x="4686300" y="1335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5995</xdr:rowOff>
    </xdr:from>
    <xdr:to>
      <xdr:col>5</xdr:col>
      <xdr:colOff>409575</xdr:colOff>
      <xdr:row>78</xdr:row>
      <xdr:rowOff>107595</xdr:rowOff>
    </xdr:to>
    <xdr:sp macro="" textlink="">
      <xdr:nvSpPr>
        <xdr:cNvPr id="199" name="円/楕円 198"/>
        <xdr:cNvSpPr/>
      </xdr:nvSpPr>
      <xdr:spPr>
        <a:xfrm>
          <a:off x="3746500" y="133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98722</xdr:rowOff>
    </xdr:from>
    <xdr:ext cx="469744" cy="259045"/>
    <xdr:sp macro="" textlink="">
      <xdr:nvSpPr>
        <xdr:cNvPr id="200" name="テキスト ボックス 199"/>
        <xdr:cNvSpPr txBox="1"/>
      </xdr:nvSpPr>
      <xdr:spPr>
        <a:xfrm>
          <a:off x="3562427" y="134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18948</xdr:rowOff>
    </xdr:from>
    <xdr:to>
      <xdr:col>4</xdr:col>
      <xdr:colOff>206375</xdr:colOff>
      <xdr:row>78</xdr:row>
      <xdr:rowOff>120548</xdr:rowOff>
    </xdr:to>
    <xdr:sp macro="" textlink="">
      <xdr:nvSpPr>
        <xdr:cNvPr id="201" name="円/楕円 200"/>
        <xdr:cNvSpPr/>
      </xdr:nvSpPr>
      <xdr:spPr>
        <a:xfrm>
          <a:off x="2857500" y="133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111675</xdr:rowOff>
    </xdr:from>
    <xdr:ext cx="469744" cy="259045"/>
    <xdr:sp macro="" textlink="">
      <xdr:nvSpPr>
        <xdr:cNvPr id="202" name="テキスト ボックス 201"/>
        <xdr:cNvSpPr txBox="1"/>
      </xdr:nvSpPr>
      <xdr:spPr>
        <a:xfrm>
          <a:off x="2673427" y="134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31141</xdr:rowOff>
    </xdr:from>
    <xdr:to>
      <xdr:col>3</xdr:col>
      <xdr:colOff>3175</xdr:colOff>
      <xdr:row>78</xdr:row>
      <xdr:rowOff>132741</xdr:rowOff>
    </xdr:to>
    <xdr:sp macro="" textlink="">
      <xdr:nvSpPr>
        <xdr:cNvPr id="203" name="円/楕円 202"/>
        <xdr:cNvSpPr/>
      </xdr:nvSpPr>
      <xdr:spPr>
        <a:xfrm>
          <a:off x="1968500" y="134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123868</xdr:rowOff>
    </xdr:from>
    <xdr:ext cx="469744" cy="259045"/>
    <xdr:sp macro="" textlink="">
      <xdr:nvSpPr>
        <xdr:cNvPr id="204" name="テキスト ボックス 203"/>
        <xdr:cNvSpPr txBox="1"/>
      </xdr:nvSpPr>
      <xdr:spPr>
        <a:xfrm>
          <a:off x="1784427" y="134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157251</xdr:rowOff>
    </xdr:from>
    <xdr:to>
      <xdr:col>1</xdr:col>
      <xdr:colOff>485775</xdr:colOff>
      <xdr:row>78</xdr:row>
      <xdr:rowOff>87401</xdr:rowOff>
    </xdr:to>
    <xdr:sp macro="" textlink="">
      <xdr:nvSpPr>
        <xdr:cNvPr id="205" name="円/楕円 204"/>
        <xdr:cNvSpPr/>
      </xdr:nvSpPr>
      <xdr:spPr>
        <a:xfrm>
          <a:off x="1079500" y="133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78528</xdr:rowOff>
    </xdr:from>
    <xdr:ext cx="469744" cy="259045"/>
    <xdr:sp macro="" textlink="">
      <xdr:nvSpPr>
        <xdr:cNvPr id="206" name="テキスト ボックス 205"/>
        <xdr:cNvSpPr txBox="1"/>
      </xdr:nvSpPr>
      <xdr:spPr>
        <a:xfrm>
          <a:off x="895427" y="1345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864</xdr:rowOff>
    </xdr:from>
    <xdr:to>
      <xdr:col>6</xdr:col>
      <xdr:colOff>511175</xdr:colOff>
      <xdr:row>95</xdr:row>
      <xdr:rowOff>53232</xdr:rowOff>
    </xdr:to>
    <xdr:cxnSp macro="">
      <xdr:nvCxnSpPr>
        <xdr:cNvPr id="236" name="直線コネクタ 235"/>
        <xdr:cNvCxnSpPr/>
      </xdr:nvCxnSpPr>
      <xdr:spPr>
        <a:xfrm flipV="1">
          <a:off x="3797300" y="16288614"/>
          <a:ext cx="838200" cy="5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110971</xdr:rowOff>
    </xdr:from>
    <xdr:ext cx="534377" cy="259045"/>
    <xdr:sp macro="" textlink="">
      <xdr:nvSpPr>
        <xdr:cNvPr id="237" name="扶助費平均値テキスト"/>
        <xdr:cNvSpPr txBox="1"/>
      </xdr:nvSpPr>
      <xdr:spPr>
        <a:xfrm>
          <a:off x="4686300" y="165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53232</xdr:rowOff>
    </xdr:from>
    <xdr:to>
      <xdr:col>5</xdr:col>
      <xdr:colOff>358775</xdr:colOff>
      <xdr:row>95</xdr:row>
      <xdr:rowOff>146710</xdr:rowOff>
    </xdr:to>
    <xdr:cxnSp macro="">
      <xdr:nvCxnSpPr>
        <xdr:cNvPr id="239" name="直線コネクタ 238"/>
        <xdr:cNvCxnSpPr/>
      </xdr:nvCxnSpPr>
      <xdr:spPr>
        <a:xfrm flipV="1">
          <a:off x="2908300" y="16340982"/>
          <a:ext cx="889000" cy="9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115848</xdr:rowOff>
    </xdr:from>
    <xdr:ext cx="534377" cy="259045"/>
    <xdr:sp macro="" textlink="">
      <xdr:nvSpPr>
        <xdr:cNvPr id="241" name="テキスト ボックス 240"/>
        <xdr:cNvSpPr txBox="1"/>
      </xdr:nvSpPr>
      <xdr:spPr>
        <a:xfrm>
          <a:off x="3530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146710</xdr:rowOff>
    </xdr:from>
    <xdr:to>
      <xdr:col>4</xdr:col>
      <xdr:colOff>155575</xdr:colOff>
      <xdr:row>95</xdr:row>
      <xdr:rowOff>148634</xdr:rowOff>
    </xdr:to>
    <xdr:cxnSp macro="">
      <xdr:nvCxnSpPr>
        <xdr:cNvPr id="242" name="直線コネクタ 241"/>
        <xdr:cNvCxnSpPr/>
      </xdr:nvCxnSpPr>
      <xdr:spPr>
        <a:xfrm flipV="1">
          <a:off x="2019300" y="16434460"/>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52049</xdr:rowOff>
    </xdr:from>
    <xdr:ext cx="534377" cy="259045"/>
    <xdr:sp macro="" textlink="">
      <xdr:nvSpPr>
        <xdr:cNvPr id="244" name="テキスト ボックス 243"/>
        <xdr:cNvSpPr txBox="1"/>
      </xdr:nvSpPr>
      <xdr:spPr>
        <a:xfrm>
          <a:off x="2641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148634</xdr:rowOff>
    </xdr:from>
    <xdr:to>
      <xdr:col>2</xdr:col>
      <xdr:colOff>638175</xdr:colOff>
      <xdr:row>95</xdr:row>
      <xdr:rowOff>153606</xdr:rowOff>
    </xdr:to>
    <xdr:cxnSp macro="">
      <xdr:nvCxnSpPr>
        <xdr:cNvPr id="245" name="直線コネクタ 244"/>
        <xdr:cNvCxnSpPr/>
      </xdr:nvCxnSpPr>
      <xdr:spPr>
        <a:xfrm flipV="1">
          <a:off x="1130300" y="16436384"/>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7" name="テキスト ボックス 246"/>
        <xdr:cNvSpPr txBox="1"/>
      </xdr:nvSpPr>
      <xdr:spPr>
        <a:xfrm>
          <a:off x="1752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76300</xdr:rowOff>
    </xdr:from>
    <xdr:ext cx="534377" cy="259045"/>
    <xdr:sp macro="" textlink="">
      <xdr:nvSpPr>
        <xdr:cNvPr id="249" name="テキスト ボックス 248"/>
        <xdr:cNvSpPr txBox="1"/>
      </xdr:nvSpPr>
      <xdr:spPr>
        <a:xfrm>
          <a:off x="863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121514</xdr:rowOff>
    </xdr:from>
    <xdr:to>
      <xdr:col>6</xdr:col>
      <xdr:colOff>561975</xdr:colOff>
      <xdr:row>95</xdr:row>
      <xdr:rowOff>51664</xdr:rowOff>
    </xdr:to>
    <xdr:sp macro="" textlink="">
      <xdr:nvSpPr>
        <xdr:cNvPr id="255" name="円/楕円 254"/>
        <xdr:cNvSpPr/>
      </xdr:nvSpPr>
      <xdr:spPr>
        <a:xfrm>
          <a:off x="4584700" y="1623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144391</xdr:rowOff>
    </xdr:from>
    <xdr:ext cx="534377" cy="259045"/>
    <xdr:sp macro="" textlink="">
      <xdr:nvSpPr>
        <xdr:cNvPr id="256" name="扶助費該当値テキスト"/>
        <xdr:cNvSpPr txBox="1"/>
      </xdr:nvSpPr>
      <xdr:spPr>
        <a:xfrm>
          <a:off x="4686300" y="1608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78,288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2432</xdr:rowOff>
    </xdr:from>
    <xdr:to>
      <xdr:col>5</xdr:col>
      <xdr:colOff>409575</xdr:colOff>
      <xdr:row>95</xdr:row>
      <xdr:rowOff>104032</xdr:rowOff>
    </xdr:to>
    <xdr:sp macro="" textlink="">
      <xdr:nvSpPr>
        <xdr:cNvPr id="257" name="円/楕円 256"/>
        <xdr:cNvSpPr/>
      </xdr:nvSpPr>
      <xdr:spPr>
        <a:xfrm>
          <a:off x="3746500" y="1629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120559</xdr:rowOff>
    </xdr:from>
    <xdr:ext cx="534377" cy="259045"/>
    <xdr:sp macro="" textlink="">
      <xdr:nvSpPr>
        <xdr:cNvPr id="258" name="テキスト ボックス 257"/>
        <xdr:cNvSpPr txBox="1"/>
      </xdr:nvSpPr>
      <xdr:spPr>
        <a:xfrm>
          <a:off x="3530111" y="1606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75,539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95910</xdr:rowOff>
    </xdr:from>
    <xdr:to>
      <xdr:col>4</xdr:col>
      <xdr:colOff>206375</xdr:colOff>
      <xdr:row>96</xdr:row>
      <xdr:rowOff>26060</xdr:rowOff>
    </xdr:to>
    <xdr:sp macro="" textlink="">
      <xdr:nvSpPr>
        <xdr:cNvPr id="259" name="円/楕円 258"/>
        <xdr:cNvSpPr/>
      </xdr:nvSpPr>
      <xdr:spPr>
        <a:xfrm>
          <a:off x="2857500" y="163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42587</xdr:rowOff>
    </xdr:from>
    <xdr:ext cx="534377" cy="259045"/>
    <xdr:sp macro="" textlink="">
      <xdr:nvSpPr>
        <xdr:cNvPr id="260" name="テキスト ボックス 259"/>
        <xdr:cNvSpPr txBox="1"/>
      </xdr:nvSpPr>
      <xdr:spPr>
        <a:xfrm>
          <a:off x="2641111" y="1615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70,632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97834</xdr:rowOff>
    </xdr:from>
    <xdr:to>
      <xdr:col>3</xdr:col>
      <xdr:colOff>3175</xdr:colOff>
      <xdr:row>96</xdr:row>
      <xdr:rowOff>27984</xdr:rowOff>
    </xdr:to>
    <xdr:sp macro="" textlink="">
      <xdr:nvSpPr>
        <xdr:cNvPr id="261" name="円/楕円 260"/>
        <xdr:cNvSpPr/>
      </xdr:nvSpPr>
      <xdr:spPr>
        <a:xfrm>
          <a:off x="1968500" y="1638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44511</xdr:rowOff>
    </xdr:from>
    <xdr:ext cx="534377" cy="259045"/>
    <xdr:sp macro="" textlink="">
      <xdr:nvSpPr>
        <xdr:cNvPr id="262" name="テキスト ボックス 261"/>
        <xdr:cNvSpPr txBox="1"/>
      </xdr:nvSpPr>
      <xdr:spPr>
        <a:xfrm>
          <a:off x="1752111" y="1616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70,531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102806</xdr:rowOff>
    </xdr:from>
    <xdr:to>
      <xdr:col>1</xdr:col>
      <xdr:colOff>485775</xdr:colOff>
      <xdr:row>96</xdr:row>
      <xdr:rowOff>32956</xdr:rowOff>
    </xdr:to>
    <xdr:sp macro="" textlink="">
      <xdr:nvSpPr>
        <xdr:cNvPr id="263" name="円/楕円 262"/>
        <xdr:cNvSpPr/>
      </xdr:nvSpPr>
      <xdr:spPr>
        <a:xfrm>
          <a:off x="1079500" y="163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49483</xdr:rowOff>
    </xdr:from>
    <xdr:ext cx="534377" cy="259045"/>
    <xdr:sp macro="" textlink="">
      <xdr:nvSpPr>
        <xdr:cNvPr id="264" name="テキスト ボックス 263"/>
        <xdr:cNvSpPr txBox="1"/>
      </xdr:nvSpPr>
      <xdr:spPr>
        <a:xfrm>
          <a:off x="863111" y="1616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70,270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25,715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26075</xdr:rowOff>
    </xdr:from>
    <xdr:to>
      <xdr:col>15</xdr:col>
      <xdr:colOff>180975</xdr:colOff>
      <xdr:row>36</xdr:row>
      <xdr:rowOff>49871</xdr:rowOff>
    </xdr:to>
    <xdr:cxnSp macro="">
      <xdr:nvCxnSpPr>
        <xdr:cNvPr id="295" name="直線コネクタ 294"/>
        <xdr:cNvCxnSpPr/>
      </xdr:nvCxnSpPr>
      <xdr:spPr>
        <a:xfrm flipV="1">
          <a:off x="9639300" y="6198275"/>
          <a:ext cx="838200" cy="2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84483</xdr:rowOff>
    </xdr:from>
    <xdr:ext cx="534377" cy="259045"/>
    <xdr:sp macro="" textlink="">
      <xdr:nvSpPr>
        <xdr:cNvPr id="296" name="補助費等平均値テキスト"/>
        <xdr:cNvSpPr txBox="1"/>
      </xdr:nvSpPr>
      <xdr:spPr>
        <a:xfrm>
          <a:off x="10528300" y="6256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38093</xdr:rowOff>
    </xdr:from>
    <xdr:to>
      <xdr:col>14</xdr:col>
      <xdr:colOff>28575</xdr:colOff>
      <xdr:row>36</xdr:row>
      <xdr:rowOff>49871</xdr:rowOff>
    </xdr:to>
    <xdr:cxnSp macro="">
      <xdr:nvCxnSpPr>
        <xdr:cNvPr id="298" name="直線コネクタ 297"/>
        <xdr:cNvCxnSpPr/>
      </xdr:nvCxnSpPr>
      <xdr:spPr>
        <a:xfrm>
          <a:off x="8750300" y="6210293"/>
          <a:ext cx="889000" cy="1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45610</xdr:rowOff>
    </xdr:from>
    <xdr:ext cx="534377" cy="259045"/>
    <xdr:sp macro="" textlink="">
      <xdr:nvSpPr>
        <xdr:cNvPr id="300" name="テキスト ボックス 299"/>
        <xdr:cNvSpPr txBox="1"/>
      </xdr:nvSpPr>
      <xdr:spPr>
        <a:xfrm>
          <a:off x="9372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8092</xdr:rowOff>
    </xdr:from>
    <xdr:to>
      <xdr:col>12</xdr:col>
      <xdr:colOff>511175</xdr:colOff>
      <xdr:row>36</xdr:row>
      <xdr:rowOff>38093</xdr:rowOff>
    </xdr:to>
    <xdr:cxnSp macro="">
      <xdr:nvCxnSpPr>
        <xdr:cNvPr id="301" name="直線コネクタ 300"/>
        <xdr:cNvCxnSpPr/>
      </xdr:nvCxnSpPr>
      <xdr:spPr>
        <a:xfrm>
          <a:off x="7861300" y="6180292"/>
          <a:ext cx="889000" cy="3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8729</xdr:rowOff>
    </xdr:from>
    <xdr:ext cx="534377" cy="259045"/>
    <xdr:sp macro="" textlink="">
      <xdr:nvSpPr>
        <xdr:cNvPr id="303" name="テキスト ボックス 302"/>
        <xdr:cNvSpPr txBox="1"/>
      </xdr:nvSpPr>
      <xdr:spPr>
        <a:xfrm>
          <a:off x="8483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150401</xdr:rowOff>
    </xdr:from>
    <xdr:to>
      <xdr:col>11</xdr:col>
      <xdr:colOff>307975</xdr:colOff>
      <xdr:row>36</xdr:row>
      <xdr:rowOff>8092</xdr:rowOff>
    </xdr:to>
    <xdr:cxnSp macro="">
      <xdr:nvCxnSpPr>
        <xdr:cNvPr id="304" name="直線コネクタ 303"/>
        <xdr:cNvCxnSpPr/>
      </xdr:nvCxnSpPr>
      <xdr:spPr>
        <a:xfrm>
          <a:off x="6972300" y="6151151"/>
          <a:ext cx="889000" cy="2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39035</xdr:rowOff>
    </xdr:from>
    <xdr:ext cx="534377" cy="259045"/>
    <xdr:sp macro="" textlink="">
      <xdr:nvSpPr>
        <xdr:cNvPr id="306" name="テキスト ボックス 305"/>
        <xdr:cNvSpPr txBox="1"/>
      </xdr:nvSpPr>
      <xdr:spPr>
        <a:xfrm>
          <a:off x="7594111" y="63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40004</xdr:rowOff>
    </xdr:from>
    <xdr:ext cx="534377" cy="259045"/>
    <xdr:sp macro="" textlink="">
      <xdr:nvSpPr>
        <xdr:cNvPr id="308" name="テキスト ボックス 307"/>
        <xdr:cNvSpPr txBox="1"/>
      </xdr:nvSpPr>
      <xdr:spPr>
        <a:xfrm>
          <a:off x="6705111" y="63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146725</xdr:rowOff>
    </xdr:from>
    <xdr:to>
      <xdr:col>15</xdr:col>
      <xdr:colOff>231775</xdr:colOff>
      <xdr:row>36</xdr:row>
      <xdr:rowOff>76875</xdr:rowOff>
    </xdr:to>
    <xdr:sp macro="" textlink="">
      <xdr:nvSpPr>
        <xdr:cNvPr id="314" name="円/楕円 313"/>
        <xdr:cNvSpPr/>
      </xdr:nvSpPr>
      <xdr:spPr>
        <a:xfrm>
          <a:off x="10426700" y="614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169602</xdr:rowOff>
    </xdr:from>
    <xdr:ext cx="534377" cy="259045"/>
    <xdr:sp macro="" textlink="">
      <xdr:nvSpPr>
        <xdr:cNvPr id="315" name="補助費等該当値テキスト"/>
        <xdr:cNvSpPr txBox="1"/>
      </xdr:nvSpPr>
      <xdr:spPr>
        <a:xfrm>
          <a:off x="10528300" y="59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53,938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170521</xdr:rowOff>
    </xdr:from>
    <xdr:to>
      <xdr:col>14</xdr:col>
      <xdr:colOff>79375</xdr:colOff>
      <xdr:row>36</xdr:row>
      <xdr:rowOff>100671</xdr:rowOff>
    </xdr:to>
    <xdr:sp macro="" textlink="">
      <xdr:nvSpPr>
        <xdr:cNvPr id="316" name="円/楕円 315"/>
        <xdr:cNvSpPr/>
      </xdr:nvSpPr>
      <xdr:spPr>
        <a:xfrm>
          <a:off x="9588500" y="61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117198</xdr:rowOff>
    </xdr:from>
    <xdr:ext cx="534377" cy="259045"/>
    <xdr:sp macro="" textlink="">
      <xdr:nvSpPr>
        <xdr:cNvPr id="317" name="テキスト ボックス 316"/>
        <xdr:cNvSpPr txBox="1"/>
      </xdr:nvSpPr>
      <xdr:spPr>
        <a:xfrm>
          <a:off x="9372111" y="59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51,752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158743</xdr:rowOff>
    </xdr:from>
    <xdr:to>
      <xdr:col>12</xdr:col>
      <xdr:colOff>561975</xdr:colOff>
      <xdr:row>36</xdr:row>
      <xdr:rowOff>88893</xdr:rowOff>
    </xdr:to>
    <xdr:sp macro="" textlink="">
      <xdr:nvSpPr>
        <xdr:cNvPr id="318" name="円/楕円 317"/>
        <xdr:cNvSpPr/>
      </xdr:nvSpPr>
      <xdr:spPr>
        <a:xfrm>
          <a:off x="8699500" y="61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105420</xdr:rowOff>
    </xdr:from>
    <xdr:ext cx="534377" cy="259045"/>
    <xdr:sp macro="" textlink="">
      <xdr:nvSpPr>
        <xdr:cNvPr id="319" name="テキスト ボックス 318"/>
        <xdr:cNvSpPr txBox="1"/>
      </xdr:nvSpPr>
      <xdr:spPr>
        <a:xfrm>
          <a:off x="8483111" y="593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128742</xdr:rowOff>
    </xdr:from>
    <xdr:to>
      <xdr:col>11</xdr:col>
      <xdr:colOff>358775</xdr:colOff>
      <xdr:row>36</xdr:row>
      <xdr:rowOff>58892</xdr:rowOff>
    </xdr:to>
    <xdr:sp macro="" textlink="">
      <xdr:nvSpPr>
        <xdr:cNvPr id="320" name="円/楕円 319"/>
        <xdr:cNvSpPr/>
      </xdr:nvSpPr>
      <xdr:spPr>
        <a:xfrm>
          <a:off x="7810500" y="61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75419</xdr:rowOff>
    </xdr:from>
    <xdr:ext cx="534377" cy="259045"/>
    <xdr:sp macro="" textlink="">
      <xdr:nvSpPr>
        <xdr:cNvPr id="321" name="テキスト ボックス 320"/>
        <xdr:cNvSpPr txBox="1"/>
      </xdr:nvSpPr>
      <xdr:spPr>
        <a:xfrm>
          <a:off x="7594111" y="590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55,590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99601</xdr:rowOff>
    </xdr:from>
    <xdr:to>
      <xdr:col>10</xdr:col>
      <xdr:colOff>155575</xdr:colOff>
      <xdr:row>36</xdr:row>
      <xdr:rowOff>29751</xdr:rowOff>
    </xdr:to>
    <xdr:sp macro="" textlink="">
      <xdr:nvSpPr>
        <xdr:cNvPr id="322" name="円/楕円 321"/>
        <xdr:cNvSpPr/>
      </xdr:nvSpPr>
      <xdr:spPr>
        <a:xfrm>
          <a:off x="6921500" y="610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46278</xdr:rowOff>
    </xdr:from>
    <xdr:ext cx="534377" cy="259045"/>
    <xdr:sp macro="" textlink="">
      <xdr:nvSpPr>
        <xdr:cNvPr id="323" name="テキスト ボックス 322"/>
        <xdr:cNvSpPr txBox="1"/>
      </xdr:nvSpPr>
      <xdr:spPr>
        <a:xfrm>
          <a:off x="6705111" y="58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42,750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27244</xdr:rowOff>
    </xdr:from>
    <xdr:to>
      <xdr:col>15</xdr:col>
      <xdr:colOff>180975</xdr:colOff>
      <xdr:row>56</xdr:row>
      <xdr:rowOff>128126</xdr:rowOff>
    </xdr:to>
    <xdr:cxnSp macro="">
      <xdr:nvCxnSpPr>
        <xdr:cNvPr id="352" name="直線コネクタ 351"/>
        <xdr:cNvCxnSpPr/>
      </xdr:nvCxnSpPr>
      <xdr:spPr>
        <a:xfrm>
          <a:off x="9639300" y="9628444"/>
          <a:ext cx="838200" cy="10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106044</xdr:rowOff>
    </xdr:from>
    <xdr:ext cx="534377" cy="259045"/>
    <xdr:sp macro="" textlink="">
      <xdr:nvSpPr>
        <xdr:cNvPr id="353" name="普通建設事業費平均値テキスト"/>
        <xdr:cNvSpPr txBox="1"/>
      </xdr:nvSpPr>
      <xdr:spPr>
        <a:xfrm>
          <a:off x="10528300" y="9707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4163</xdr:rowOff>
    </xdr:from>
    <xdr:to>
      <xdr:col>14</xdr:col>
      <xdr:colOff>28575</xdr:colOff>
      <xdr:row>56</xdr:row>
      <xdr:rowOff>27244</xdr:rowOff>
    </xdr:to>
    <xdr:cxnSp macro="">
      <xdr:nvCxnSpPr>
        <xdr:cNvPr id="355" name="直線コネクタ 354"/>
        <xdr:cNvCxnSpPr/>
      </xdr:nvCxnSpPr>
      <xdr:spPr>
        <a:xfrm>
          <a:off x="8750300" y="9605363"/>
          <a:ext cx="889000" cy="2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23192</xdr:rowOff>
    </xdr:from>
    <xdr:ext cx="534377" cy="259045"/>
    <xdr:sp macro="" textlink="">
      <xdr:nvSpPr>
        <xdr:cNvPr id="357" name="テキスト ボックス 356"/>
        <xdr:cNvSpPr txBox="1"/>
      </xdr:nvSpPr>
      <xdr:spPr>
        <a:xfrm>
          <a:off x="9372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4163</xdr:rowOff>
    </xdr:from>
    <xdr:to>
      <xdr:col>12</xdr:col>
      <xdr:colOff>511175</xdr:colOff>
      <xdr:row>56</xdr:row>
      <xdr:rowOff>146245</xdr:rowOff>
    </xdr:to>
    <xdr:cxnSp macro="">
      <xdr:nvCxnSpPr>
        <xdr:cNvPr id="358" name="直線コネクタ 357"/>
        <xdr:cNvCxnSpPr/>
      </xdr:nvCxnSpPr>
      <xdr:spPr>
        <a:xfrm flipV="1">
          <a:off x="7861300" y="9605363"/>
          <a:ext cx="889000" cy="14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23360</xdr:rowOff>
    </xdr:from>
    <xdr:ext cx="534377" cy="259045"/>
    <xdr:sp macro="" textlink="">
      <xdr:nvSpPr>
        <xdr:cNvPr id="360" name="テキスト ボックス 359"/>
        <xdr:cNvSpPr txBox="1"/>
      </xdr:nvSpPr>
      <xdr:spPr>
        <a:xfrm>
          <a:off x="8483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12164</xdr:rowOff>
    </xdr:from>
    <xdr:to>
      <xdr:col>11</xdr:col>
      <xdr:colOff>307975</xdr:colOff>
      <xdr:row>56</xdr:row>
      <xdr:rowOff>146245</xdr:rowOff>
    </xdr:to>
    <xdr:cxnSp macro="">
      <xdr:nvCxnSpPr>
        <xdr:cNvPr id="361" name="直線コネクタ 360"/>
        <xdr:cNvCxnSpPr/>
      </xdr:nvCxnSpPr>
      <xdr:spPr>
        <a:xfrm>
          <a:off x="6972300" y="9613364"/>
          <a:ext cx="889000" cy="13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72517</xdr:rowOff>
    </xdr:from>
    <xdr:ext cx="534377" cy="259045"/>
    <xdr:sp macro="" textlink="">
      <xdr:nvSpPr>
        <xdr:cNvPr id="363" name="テキスト ボックス 362"/>
        <xdr:cNvSpPr txBox="1"/>
      </xdr:nvSpPr>
      <xdr:spPr>
        <a:xfrm>
          <a:off x="7594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102843</xdr:rowOff>
    </xdr:from>
    <xdr:ext cx="534377" cy="259045"/>
    <xdr:sp macro="" textlink="">
      <xdr:nvSpPr>
        <xdr:cNvPr id="365" name="テキスト ボックス 364"/>
        <xdr:cNvSpPr txBox="1"/>
      </xdr:nvSpPr>
      <xdr:spPr>
        <a:xfrm>
          <a:off x="6705111" y="98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77326</xdr:rowOff>
    </xdr:from>
    <xdr:to>
      <xdr:col>15</xdr:col>
      <xdr:colOff>231775</xdr:colOff>
      <xdr:row>57</xdr:row>
      <xdr:rowOff>7476</xdr:rowOff>
    </xdr:to>
    <xdr:sp macro="" textlink="">
      <xdr:nvSpPr>
        <xdr:cNvPr id="371" name="円/楕円 370"/>
        <xdr:cNvSpPr/>
      </xdr:nvSpPr>
      <xdr:spPr>
        <a:xfrm>
          <a:off x="10426700" y="96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100203</xdr:rowOff>
    </xdr:from>
    <xdr:ext cx="534377" cy="259045"/>
    <xdr:sp macro="" textlink="">
      <xdr:nvSpPr>
        <xdr:cNvPr id="372" name="普通建設事業費該当値テキスト"/>
        <xdr:cNvSpPr txBox="1"/>
      </xdr:nvSpPr>
      <xdr:spPr>
        <a:xfrm>
          <a:off x="10528300" y="95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56,519</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147894</xdr:rowOff>
    </xdr:from>
    <xdr:to>
      <xdr:col>14</xdr:col>
      <xdr:colOff>79375</xdr:colOff>
      <xdr:row>56</xdr:row>
      <xdr:rowOff>78044</xdr:rowOff>
    </xdr:to>
    <xdr:sp macro="" textlink="">
      <xdr:nvSpPr>
        <xdr:cNvPr id="373" name="円/楕円 372"/>
        <xdr:cNvSpPr/>
      </xdr:nvSpPr>
      <xdr:spPr>
        <a:xfrm>
          <a:off x="9588500" y="957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94571</xdr:rowOff>
    </xdr:from>
    <xdr:ext cx="534377" cy="259045"/>
    <xdr:sp macro="" textlink="">
      <xdr:nvSpPr>
        <xdr:cNvPr id="374" name="テキスト ボックス 373"/>
        <xdr:cNvSpPr txBox="1"/>
      </xdr:nvSpPr>
      <xdr:spPr>
        <a:xfrm>
          <a:off x="9372111" y="935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69,758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124813</xdr:rowOff>
    </xdr:from>
    <xdr:to>
      <xdr:col>12</xdr:col>
      <xdr:colOff>561975</xdr:colOff>
      <xdr:row>56</xdr:row>
      <xdr:rowOff>54963</xdr:rowOff>
    </xdr:to>
    <xdr:sp macro="" textlink="">
      <xdr:nvSpPr>
        <xdr:cNvPr id="375" name="円/楕円 374"/>
        <xdr:cNvSpPr/>
      </xdr:nvSpPr>
      <xdr:spPr>
        <a:xfrm>
          <a:off x="8699500" y="955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71490</xdr:rowOff>
    </xdr:from>
    <xdr:ext cx="534377" cy="259045"/>
    <xdr:sp macro="" textlink="">
      <xdr:nvSpPr>
        <xdr:cNvPr id="376" name="テキスト ボックス 375"/>
        <xdr:cNvSpPr txBox="1"/>
      </xdr:nvSpPr>
      <xdr:spPr>
        <a:xfrm>
          <a:off x="8483111" y="932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72,787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95445</xdr:rowOff>
    </xdr:from>
    <xdr:to>
      <xdr:col>11</xdr:col>
      <xdr:colOff>358775</xdr:colOff>
      <xdr:row>57</xdr:row>
      <xdr:rowOff>25595</xdr:rowOff>
    </xdr:to>
    <xdr:sp macro="" textlink="">
      <xdr:nvSpPr>
        <xdr:cNvPr id="377" name="円/楕円 376"/>
        <xdr:cNvSpPr/>
      </xdr:nvSpPr>
      <xdr:spPr>
        <a:xfrm>
          <a:off x="7810500" y="96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42122</xdr:rowOff>
    </xdr:from>
    <xdr:ext cx="534377" cy="259045"/>
    <xdr:sp macro="" textlink="">
      <xdr:nvSpPr>
        <xdr:cNvPr id="378" name="テキスト ボックス 377"/>
        <xdr:cNvSpPr txBox="1"/>
      </xdr:nvSpPr>
      <xdr:spPr>
        <a:xfrm>
          <a:off x="7594111" y="94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54,141</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132814</xdr:rowOff>
    </xdr:from>
    <xdr:to>
      <xdr:col>10</xdr:col>
      <xdr:colOff>155575</xdr:colOff>
      <xdr:row>56</xdr:row>
      <xdr:rowOff>62964</xdr:rowOff>
    </xdr:to>
    <xdr:sp macro="" textlink="">
      <xdr:nvSpPr>
        <xdr:cNvPr id="379" name="円/楕円 378"/>
        <xdr:cNvSpPr/>
      </xdr:nvSpPr>
      <xdr:spPr>
        <a:xfrm>
          <a:off x="6921500" y="95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79491</xdr:rowOff>
    </xdr:from>
    <xdr:ext cx="534377" cy="259045"/>
    <xdr:sp macro="" textlink="">
      <xdr:nvSpPr>
        <xdr:cNvPr id="380" name="テキスト ボックス 379"/>
        <xdr:cNvSpPr txBox="1"/>
      </xdr:nvSpPr>
      <xdr:spPr>
        <a:xfrm>
          <a:off x="6705111" y="933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71,737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3998</xdr:rowOff>
    </xdr:from>
    <xdr:to>
      <xdr:col>15</xdr:col>
      <xdr:colOff>180975</xdr:colOff>
      <xdr:row>77</xdr:row>
      <xdr:rowOff>135280</xdr:rowOff>
    </xdr:to>
    <xdr:cxnSp macro="">
      <xdr:nvCxnSpPr>
        <xdr:cNvPr id="411" name="直線コネクタ 410"/>
        <xdr:cNvCxnSpPr/>
      </xdr:nvCxnSpPr>
      <xdr:spPr>
        <a:xfrm>
          <a:off x="9639300" y="13205648"/>
          <a:ext cx="838200" cy="1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105481</xdr:rowOff>
    </xdr:from>
    <xdr:ext cx="534377" cy="259045"/>
    <xdr:sp macro="" textlink="">
      <xdr:nvSpPr>
        <xdr:cNvPr id="412" name="普通建設事業費 （ うち新規整備　）平均値テキスト"/>
        <xdr:cNvSpPr txBox="1"/>
      </xdr:nvSpPr>
      <xdr:spPr>
        <a:xfrm>
          <a:off x="10528300" y="1330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66598</xdr:rowOff>
    </xdr:from>
    <xdr:ext cx="534377" cy="259045"/>
    <xdr:sp macro="" textlink="">
      <xdr:nvSpPr>
        <xdr:cNvPr id="415" name="テキスト ボックス 414"/>
        <xdr:cNvSpPr txBox="1"/>
      </xdr:nvSpPr>
      <xdr:spPr>
        <a:xfrm>
          <a:off x="9372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84480</xdr:rowOff>
    </xdr:from>
    <xdr:to>
      <xdr:col>15</xdr:col>
      <xdr:colOff>231775</xdr:colOff>
      <xdr:row>78</xdr:row>
      <xdr:rowOff>14630</xdr:rowOff>
    </xdr:to>
    <xdr:sp macro="" textlink="">
      <xdr:nvSpPr>
        <xdr:cNvPr id="421" name="円/楕円 420"/>
        <xdr:cNvSpPr/>
      </xdr:nvSpPr>
      <xdr:spPr>
        <a:xfrm>
          <a:off x="10426700" y="132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107357</xdr:rowOff>
    </xdr:from>
    <xdr:ext cx="534377" cy="259045"/>
    <xdr:sp macro="" textlink="">
      <xdr:nvSpPr>
        <xdr:cNvPr id="422" name="普通建設事業費 （ うち新規整備　）該当値テキスト"/>
        <xdr:cNvSpPr txBox="1"/>
      </xdr:nvSpPr>
      <xdr:spPr>
        <a:xfrm>
          <a:off x="10528300" y="1313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28,156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124648</xdr:rowOff>
    </xdr:from>
    <xdr:to>
      <xdr:col>14</xdr:col>
      <xdr:colOff>79375</xdr:colOff>
      <xdr:row>77</xdr:row>
      <xdr:rowOff>54798</xdr:rowOff>
    </xdr:to>
    <xdr:sp macro="" textlink="">
      <xdr:nvSpPr>
        <xdr:cNvPr id="423" name="円/楕円 422"/>
        <xdr:cNvSpPr/>
      </xdr:nvSpPr>
      <xdr:spPr>
        <a:xfrm>
          <a:off x="9588500" y="1315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71326</xdr:rowOff>
    </xdr:from>
    <xdr:ext cx="534377" cy="259045"/>
    <xdr:sp macro="" textlink="">
      <xdr:nvSpPr>
        <xdr:cNvPr id="424" name="テキスト ボックス 423"/>
        <xdr:cNvSpPr txBox="1"/>
      </xdr:nvSpPr>
      <xdr:spPr>
        <a:xfrm>
          <a:off x="9372111" y="1293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164948</xdr:rowOff>
    </xdr:from>
    <xdr:to>
      <xdr:col>15</xdr:col>
      <xdr:colOff>180975</xdr:colOff>
      <xdr:row>98</xdr:row>
      <xdr:rowOff>1969</xdr:rowOff>
    </xdr:to>
    <xdr:cxnSp macro="">
      <xdr:nvCxnSpPr>
        <xdr:cNvPr id="453" name="直線コネクタ 452"/>
        <xdr:cNvCxnSpPr/>
      </xdr:nvCxnSpPr>
      <xdr:spPr>
        <a:xfrm>
          <a:off x="9639300" y="16795598"/>
          <a:ext cx="8382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122619</xdr:rowOff>
    </xdr:from>
    <xdr:to>
      <xdr:col>15</xdr:col>
      <xdr:colOff>231775</xdr:colOff>
      <xdr:row>98</xdr:row>
      <xdr:rowOff>52769</xdr:rowOff>
    </xdr:to>
    <xdr:sp macro="" textlink="">
      <xdr:nvSpPr>
        <xdr:cNvPr id="463" name="円/楕円 462"/>
        <xdr:cNvSpPr/>
      </xdr:nvSpPr>
      <xdr:spPr>
        <a:xfrm>
          <a:off x="10426700" y="1675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101046</xdr:rowOff>
    </xdr:from>
    <xdr:ext cx="534377" cy="259045"/>
    <xdr:sp macro="" textlink="">
      <xdr:nvSpPr>
        <xdr:cNvPr id="464" name="普通建設事業費 （ うち更新整備　）該当値テキスト"/>
        <xdr:cNvSpPr txBox="1"/>
      </xdr:nvSpPr>
      <xdr:spPr>
        <a:xfrm>
          <a:off x="10528300"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16,845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114148</xdr:rowOff>
    </xdr:from>
    <xdr:to>
      <xdr:col>14</xdr:col>
      <xdr:colOff>79375</xdr:colOff>
      <xdr:row>98</xdr:row>
      <xdr:rowOff>44298</xdr:rowOff>
    </xdr:to>
    <xdr:sp macro="" textlink="">
      <xdr:nvSpPr>
        <xdr:cNvPr id="465" name="円/楕円 464"/>
        <xdr:cNvSpPr/>
      </xdr:nvSpPr>
      <xdr:spPr>
        <a:xfrm>
          <a:off x="9588500" y="167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35425</xdr:rowOff>
    </xdr:from>
    <xdr:ext cx="534377" cy="259045"/>
    <xdr:sp macro="" textlink="">
      <xdr:nvSpPr>
        <xdr:cNvPr id="466" name="テキスト ボックス 465"/>
        <xdr:cNvSpPr txBox="1"/>
      </xdr:nvSpPr>
      <xdr:spPr>
        <a:xfrm>
          <a:off x="9372111" y="168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17,512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30886</xdr:rowOff>
    </xdr:from>
    <xdr:to>
      <xdr:col>22</xdr:col>
      <xdr:colOff>365125</xdr:colOff>
      <xdr:row>39</xdr:row>
      <xdr:rowOff>44450</xdr:rowOff>
    </xdr:to>
    <xdr:cxnSp macro="">
      <xdr:nvCxnSpPr>
        <xdr:cNvPr id="498" name="直線コネクタ 497"/>
        <xdr:cNvCxnSpPr/>
      </xdr:nvCxnSpPr>
      <xdr:spPr>
        <a:xfrm>
          <a:off x="14592300" y="6717436"/>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30886</xdr:rowOff>
    </xdr:from>
    <xdr:to>
      <xdr:col>21</xdr:col>
      <xdr:colOff>161925</xdr:colOff>
      <xdr:row>39</xdr:row>
      <xdr:rowOff>41935</xdr:rowOff>
    </xdr:to>
    <xdr:cxnSp macro="">
      <xdr:nvCxnSpPr>
        <xdr:cNvPr id="501" name="直線コネクタ 500"/>
        <xdr:cNvCxnSpPr/>
      </xdr:nvCxnSpPr>
      <xdr:spPr>
        <a:xfrm flipV="1">
          <a:off x="13703300" y="6717436"/>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37592</xdr:rowOff>
    </xdr:from>
    <xdr:to>
      <xdr:col>19</xdr:col>
      <xdr:colOff>644525</xdr:colOff>
      <xdr:row>39</xdr:row>
      <xdr:rowOff>41935</xdr:rowOff>
    </xdr:to>
    <xdr:cxnSp macro="">
      <xdr:nvCxnSpPr>
        <xdr:cNvPr id="504" name="直線コネクタ 503"/>
        <xdr:cNvCxnSpPr/>
      </xdr:nvCxnSpPr>
      <xdr:spPr>
        <a:xfrm>
          <a:off x="12814300" y="6724142"/>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151536</xdr:rowOff>
    </xdr:from>
    <xdr:to>
      <xdr:col>21</xdr:col>
      <xdr:colOff>212725</xdr:colOff>
      <xdr:row>39</xdr:row>
      <xdr:rowOff>81686</xdr:rowOff>
    </xdr:to>
    <xdr:sp macro="" textlink="">
      <xdr:nvSpPr>
        <xdr:cNvPr id="518" name="円/楕円 517"/>
        <xdr:cNvSpPr/>
      </xdr:nvSpPr>
      <xdr:spPr>
        <a:xfrm>
          <a:off x="14541500" y="66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72813</xdr:rowOff>
    </xdr:from>
    <xdr:ext cx="378565" cy="259045"/>
    <xdr:sp macro="" textlink="">
      <xdr:nvSpPr>
        <xdr:cNvPr id="519" name="テキスト ボックス 518"/>
        <xdr:cNvSpPr txBox="1"/>
      </xdr:nvSpPr>
      <xdr:spPr>
        <a:xfrm>
          <a:off x="14403017" y="6759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162585</xdr:rowOff>
    </xdr:from>
    <xdr:to>
      <xdr:col>20</xdr:col>
      <xdr:colOff>9525</xdr:colOff>
      <xdr:row>39</xdr:row>
      <xdr:rowOff>92735</xdr:rowOff>
    </xdr:to>
    <xdr:sp macro="" textlink="">
      <xdr:nvSpPr>
        <xdr:cNvPr id="520" name="円/楕円 519"/>
        <xdr:cNvSpPr/>
      </xdr:nvSpPr>
      <xdr:spPr>
        <a:xfrm>
          <a:off x="13652500" y="66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83862</xdr:rowOff>
    </xdr:from>
    <xdr:ext cx="313932" cy="259045"/>
    <xdr:sp macro="" textlink="">
      <xdr:nvSpPr>
        <xdr:cNvPr id="521" name="テキスト ボックス 520"/>
        <xdr:cNvSpPr txBox="1"/>
      </xdr:nvSpPr>
      <xdr:spPr>
        <a:xfrm>
          <a:off x="13546333" y="6770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158242</xdr:rowOff>
    </xdr:from>
    <xdr:to>
      <xdr:col>18</xdr:col>
      <xdr:colOff>492125</xdr:colOff>
      <xdr:row>39</xdr:row>
      <xdr:rowOff>88392</xdr:rowOff>
    </xdr:to>
    <xdr:sp macro="" textlink="">
      <xdr:nvSpPr>
        <xdr:cNvPr id="522" name="円/楕円 521"/>
        <xdr:cNvSpPr/>
      </xdr:nvSpPr>
      <xdr:spPr>
        <a:xfrm>
          <a:off x="127635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79519</xdr:rowOff>
    </xdr:from>
    <xdr:ext cx="313932" cy="259045"/>
    <xdr:sp macro="" textlink="">
      <xdr:nvSpPr>
        <xdr:cNvPr id="523" name="テキスト ボックス 522"/>
        <xdr:cNvSpPr txBox="1"/>
      </xdr:nvSpPr>
      <xdr:spPr>
        <a:xfrm>
          <a:off x="12657333" y="6766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20501</xdr:rowOff>
    </xdr:from>
    <xdr:to>
      <xdr:col>23</xdr:col>
      <xdr:colOff>517525</xdr:colOff>
      <xdr:row>78</xdr:row>
      <xdr:rowOff>35376</xdr:rowOff>
    </xdr:to>
    <xdr:cxnSp macro="">
      <xdr:nvCxnSpPr>
        <xdr:cNvPr id="603" name="直線コネクタ 602"/>
        <xdr:cNvCxnSpPr/>
      </xdr:nvCxnSpPr>
      <xdr:spPr>
        <a:xfrm flipV="1">
          <a:off x="15481300" y="13393601"/>
          <a:ext cx="8382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35376</xdr:rowOff>
    </xdr:from>
    <xdr:to>
      <xdr:col>22</xdr:col>
      <xdr:colOff>365125</xdr:colOff>
      <xdr:row>78</xdr:row>
      <xdr:rowOff>42152</xdr:rowOff>
    </xdr:to>
    <xdr:cxnSp macro="">
      <xdr:nvCxnSpPr>
        <xdr:cNvPr id="606" name="直線コネクタ 605"/>
        <xdr:cNvCxnSpPr/>
      </xdr:nvCxnSpPr>
      <xdr:spPr>
        <a:xfrm flipV="1">
          <a:off x="14592300" y="13408476"/>
          <a:ext cx="8890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42152</xdr:rowOff>
    </xdr:from>
    <xdr:to>
      <xdr:col>21</xdr:col>
      <xdr:colOff>161925</xdr:colOff>
      <xdr:row>78</xdr:row>
      <xdr:rowOff>58874</xdr:rowOff>
    </xdr:to>
    <xdr:cxnSp macro="">
      <xdr:nvCxnSpPr>
        <xdr:cNvPr id="609" name="直線コネクタ 608"/>
        <xdr:cNvCxnSpPr/>
      </xdr:nvCxnSpPr>
      <xdr:spPr>
        <a:xfrm flipV="1">
          <a:off x="13703300" y="13415252"/>
          <a:ext cx="889000" cy="1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58874</xdr:rowOff>
    </xdr:from>
    <xdr:to>
      <xdr:col>19</xdr:col>
      <xdr:colOff>644525</xdr:colOff>
      <xdr:row>78</xdr:row>
      <xdr:rowOff>66042</xdr:rowOff>
    </xdr:to>
    <xdr:cxnSp macro="">
      <xdr:nvCxnSpPr>
        <xdr:cNvPr id="612" name="直線コネクタ 611"/>
        <xdr:cNvCxnSpPr/>
      </xdr:nvCxnSpPr>
      <xdr:spPr>
        <a:xfrm flipV="1">
          <a:off x="12814300" y="13431974"/>
          <a:ext cx="889000" cy="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141151</xdr:rowOff>
    </xdr:from>
    <xdr:to>
      <xdr:col>23</xdr:col>
      <xdr:colOff>568325</xdr:colOff>
      <xdr:row>78</xdr:row>
      <xdr:rowOff>71301</xdr:rowOff>
    </xdr:to>
    <xdr:sp macro="" textlink="">
      <xdr:nvSpPr>
        <xdr:cNvPr id="622" name="円/楕円 621"/>
        <xdr:cNvSpPr/>
      </xdr:nvSpPr>
      <xdr:spPr>
        <a:xfrm>
          <a:off x="16268700" y="133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56078</xdr:rowOff>
    </xdr:from>
    <xdr:ext cx="534377" cy="259045"/>
    <xdr:sp macro="" textlink="">
      <xdr:nvSpPr>
        <xdr:cNvPr id="623" name="公債費該当値テキスト"/>
        <xdr:cNvSpPr txBox="1"/>
      </xdr:nvSpPr>
      <xdr:spPr>
        <a:xfrm>
          <a:off x="16370300" y="1325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15,300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156026</xdr:rowOff>
    </xdr:from>
    <xdr:to>
      <xdr:col>22</xdr:col>
      <xdr:colOff>415925</xdr:colOff>
      <xdr:row>78</xdr:row>
      <xdr:rowOff>86176</xdr:rowOff>
    </xdr:to>
    <xdr:sp macro="" textlink="">
      <xdr:nvSpPr>
        <xdr:cNvPr id="624" name="円/楕円 623"/>
        <xdr:cNvSpPr/>
      </xdr:nvSpPr>
      <xdr:spPr>
        <a:xfrm>
          <a:off x="15430500" y="1335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77303</xdr:rowOff>
    </xdr:from>
    <xdr:ext cx="534377" cy="259045"/>
    <xdr:sp macro="" textlink="">
      <xdr:nvSpPr>
        <xdr:cNvPr id="625" name="テキスト ボックス 624"/>
        <xdr:cNvSpPr txBox="1"/>
      </xdr:nvSpPr>
      <xdr:spPr>
        <a:xfrm>
          <a:off x="15214111" y="1345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162802</xdr:rowOff>
    </xdr:from>
    <xdr:to>
      <xdr:col>21</xdr:col>
      <xdr:colOff>212725</xdr:colOff>
      <xdr:row>78</xdr:row>
      <xdr:rowOff>92952</xdr:rowOff>
    </xdr:to>
    <xdr:sp macro="" textlink="">
      <xdr:nvSpPr>
        <xdr:cNvPr id="626" name="円/楕円 625"/>
        <xdr:cNvSpPr/>
      </xdr:nvSpPr>
      <xdr:spPr>
        <a:xfrm>
          <a:off x="14541500" y="133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84079</xdr:rowOff>
    </xdr:from>
    <xdr:ext cx="534377" cy="259045"/>
    <xdr:sp macro="" textlink="">
      <xdr:nvSpPr>
        <xdr:cNvPr id="627" name="テキスト ボックス 626"/>
        <xdr:cNvSpPr txBox="1"/>
      </xdr:nvSpPr>
      <xdr:spPr>
        <a:xfrm>
          <a:off x="14325111" y="134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8074</xdr:rowOff>
    </xdr:from>
    <xdr:to>
      <xdr:col>20</xdr:col>
      <xdr:colOff>9525</xdr:colOff>
      <xdr:row>78</xdr:row>
      <xdr:rowOff>109674</xdr:rowOff>
    </xdr:to>
    <xdr:sp macro="" textlink="">
      <xdr:nvSpPr>
        <xdr:cNvPr id="628" name="円/楕円 627"/>
        <xdr:cNvSpPr/>
      </xdr:nvSpPr>
      <xdr:spPr>
        <a:xfrm>
          <a:off x="13652500" y="1338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100801</xdr:rowOff>
    </xdr:from>
    <xdr:ext cx="534377" cy="259045"/>
    <xdr:sp macro="" textlink="">
      <xdr:nvSpPr>
        <xdr:cNvPr id="629" name="テキスト ボックス 628"/>
        <xdr:cNvSpPr txBox="1"/>
      </xdr:nvSpPr>
      <xdr:spPr>
        <a:xfrm>
          <a:off x="13436111" y="1347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15242</xdr:rowOff>
    </xdr:from>
    <xdr:to>
      <xdr:col>18</xdr:col>
      <xdr:colOff>492125</xdr:colOff>
      <xdr:row>78</xdr:row>
      <xdr:rowOff>116842</xdr:rowOff>
    </xdr:to>
    <xdr:sp macro="" textlink="">
      <xdr:nvSpPr>
        <xdr:cNvPr id="630" name="円/楕円 629"/>
        <xdr:cNvSpPr/>
      </xdr:nvSpPr>
      <xdr:spPr>
        <a:xfrm>
          <a:off x="12763500" y="1338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107969</xdr:rowOff>
    </xdr:from>
    <xdr:ext cx="534377" cy="259045"/>
    <xdr:sp macro="" textlink="">
      <xdr:nvSpPr>
        <xdr:cNvPr id="631" name="テキスト ボックス 630"/>
        <xdr:cNvSpPr txBox="1"/>
      </xdr:nvSpPr>
      <xdr:spPr>
        <a:xfrm>
          <a:off x="12547111" y="1348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159017</xdr:rowOff>
    </xdr:from>
    <xdr:to>
      <xdr:col>23</xdr:col>
      <xdr:colOff>517525</xdr:colOff>
      <xdr:row>98</xdr:row>
      <xdr:rowOff>115315</xdr:rowOff>
    </xdr:to>
    <xdr:cxnSp macro="">
      <xdr:nvCxnSpPr>
        <xdr:cNvPr id="660" name="直線コネクタ 659"/>
        <xdr:cNvCxnSpPr/>
      </xdr:nvCxnSpPr>
      <xdr:spPr>
        <a:xfrm>
          <a:off x="15481300" y="16789667"/>
          <a:ext cx="838200" cy="12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143535</xdr:rowOff>
    </xdr:from>
    <xdr:to>
      <xdr:col>22</xdr:col>
      <xdr:colOff>365125</xdr:colOff>
      <xdr:row>97</xdr:row>
      <xdr:rowOff>159017</xdr:rowOff>
    </xdr:to>
    <xdr:cxnSp macro="">
      <xdr:nvCxnSpPr>
        <xdr:cNvPr id="663" name="直線コネクタ 662"/>
        <xdr:cNvCxnSpPr/>
      </xdr:nvCxnSpPr>
      <xdr:spPr>
        <a:xfrm>
          <a:off x="14592300" y="16774185"/>
          <a:ext cx="889000" cy="1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96029</xdr:rowOff>
    </xdr:from>
    <xdr:ext cx="534377" cy="259045"/>
    <xdr:sp macro="" textlink="">
      <xdr:nvSpPr>
        <xdr:cNvPr id="665" name="テキスト ボックス 664"/>
        <xdr:cNvSpPr txBox="1"/>
      </xdr:nvSpPr>
      <xdr:spPr>
        <a:xfrm>
          <a:off x="15214111" y="1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143535</xdr:rowOff>
    </xdr:from>
    <xdr:to>
      <xdr:col>21</xdr:col>
      <xdr:colOff>161925</xdr:colOff>
      <xdr:row>97</xdr:row>
      <xdr:rowOff>154012</xdr:rowOff>
    </xdr:to>
    <xdr:cxnSp macro="">
      <xdr:nvCxnSpPr>
        <xdr:cNvPr id="666" name="直線コネクタ 665"/>
        <xdr:cNvCxnSpPr/>
      </xdr:nvCxnSpPr>
      <xdr:spPr>
        <a:xfrm flipV="1">
          <a:off x="13703300" y="16774185"/>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44505</xdr:rowOff>
    </xdr:from>
    <xdr:ext cx="534377" cy="259045"/>
    <xdr:sp macro="" textlink="">
      <xdr:nvSpPr>
        <xdr:cNvPr id="668" name="テキスト ボックス 667"/>
        <xdr:cNvSpPr txBox="1"/>
      </xdr:nvSpPr>
      <xdr:spPr>
        <a:xfrm>
          <a:off x="14325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154012</xdr:rowOff>
    </xdr:from>
    <xdr:to>
      <xdr:col>19</xdr:col>
      <xdr:colOff>644525</xdr:colOff>
      <xdr:row>98</xdr:row>
      <xdr:rowOff>36385</xdr:rowOff>
    </xdr:to>
    <xdr:cxnSp macro="">
      <xdr:nvCxnSpPr>
        <xdr:cNvPr id="669" name="直線コネクタ 668"/>
        <xdr:cNvCxnSpPr/>
      </xdr:nvCxnSpPr>
      <xdr:spPr>
        <a:xfrm flipV="1">
          <a:off x="12814300" y="16784662"/>
          <a:ext cx="889000" cy="5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64515</xdr:rowOff>
    </xdr:from>
    <xdr:to>
      <xdr:col>23</xdr:col>
      <xdr:colOff>568325</xdr:colOff>
      <xdr:row>98</xdr:row>
      <xdr:rowOff>166115</xdr:rowOff>
    </xdr:to>
    <xdr:sp macro="" textlink="">
      <xdr:nvSpPr>
        <xdr:cNvPr id="679" name="円/楕円 678"/>
        <xdr:cNvSpPr/>
      </xdr:nvSpPr>
      <xdr:spPr>
        <a:xfrm>
          <a:off x="16268700" y="168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150892</xdr:rowOff>
    </xdr:from>
    <xdr:ext cx="469744" cy="259045"/>
    <xdr:sp macro="" textlink="">
      <xdr:nvSpPr>
        <xdr:cNvPr id="680" name="積立金該当値テキスト"/>
        <xdr:cNvSpPr txBox="1"/>
      </xdr:nvSpPr>
      <xdr:spPr>
        <a:xfrm>
          <a:off x="16370300" y="167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108217</xdr:rowOff>
    </xdr:from>
    <xdr:to>
      <xdr:col>22</xdr:col>
      <xdr:colOff>415925</xdr:colOff>
      <xdr:row>98</xdr:row>
      <xdr:rowOff>38367</xdr:rowOff>
    </xdr:to>
    <xdr:sp macro="" textlink="">
      <xdr:nvSpPr>
        <xdr:cNvPr id="681" name="円/楕円 680"/>
        <xdr:cNvSpPr/>
      </xdr:nvSpPr>
      <xdr:spPr>
        <a:xfrm>
          <a:off x="15430500" y="167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54894</xdr:rowOff>
    </xdr:from>
    <xdr:ext cx="534377" cy="259045"/>
    <xdr:sp macro="" textlink="">
      <xdr:nvSpPr>
        <xdr:cNvPr id="682" name="テキスト ボックス 681"/>
        <xdr:cNvSpPr txBox="1"/>
      </xdr:nvSpPr>
      <xdr:spPr>
        <a:xfrm>
          <a:off x="15214111" y="165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17,979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92735</xdr:rowOff>
    </xdr:from>
    <xdr:to>
      <xdr:col>21</xdr:col>
      <xdr:colOff>212725</xdr:colOff>
      <xdr:row>98</xdr:row>
      <xdr:rowOff>22885</xdr:rowOff>
    </xdr:to>
    <xdr:sp macro="" textlink="">
      <xdr:nvSpPr>
        <xdr:cNvPr id="683" name="円/楕円 682"/>
        <xdr:cNvSpPr/>
      </xdr:nvSpPr>
      <xdr:spPr>
        <a:xfrm>
          <a:off x="14541500" y="167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39412</xdr:rowOff>
    </xdr:from>
    <xdr:ext cx="534377" cy="259045"/>
    <xdr:sp macro="" textlink="">
      <xdr:nvSpPr>
        <xdr:cNvPr id="684" name="テキスト ボックス 683"/>
        <xdr:cNvSpPr txBox="1"/>
      </xdr:nvSpPr>
      <xdr:spPr>
        <a:xfrm>
          <a:off x="14325111" y="1649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103212</xdr:rowOff>
    </xdr:from>
    <xdr:to>
      <xdr:col>20</xdr:col>
      <xdr:colOff>9525</xdr:colOff>
      <xdr:row>98</xdr:row>
      <xdr:rowOff>33362</xdr:rowOff>
    </xdr:to>
    <xdr:sp macro="" textlink="">
      <xdr:nvSpPr>
        <xdr:cNvPr id="685" name="円/楕円 684"/>
        <xdr:cNvSpPr/>
      </xdr:nvSpPr>
      <xdr:spPr>
        <a:xfrm>
          <a:off x="13652500" y="1673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24489</xdr:rowOff>
    </xdr:from>
    <xdr:ext cx="534377" cy="259045"/>
    <xdr:sp macro="" textlink="">
      <xdr:nvSpPr>
        <xdr:cNvPr id="686" name="テキスト ボックス 685"/>
        <xdr:cNvSpPr txBox="1"/>
      </xdr:nvSpPr>
      <xdr:spPr>
        <a:xfrm>
          <a:off x="13436111" y="1682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18,373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157035</xdr:rowOff>
    </xdr:from>
    <xdr:to>
      <xdr:col>18</xdr:col>
      <xdr:colOff>492125</xdr:colOff>
      <xdr:row>98</xdr:row>
      <xdr:rowOff>87185</xdr:rowOff>
    </xdr:to>
    <xdr:sp macro="" textlink="">
      <xdr:nvSpPr>
        <xdr:cNvPr id="687" name="円/楕円 686"/>
        <xdr:cNvSpPr/>
      </xdr:nvSpPr>
      <xdr:spPr>
        <a:xfrm>
          <a:off x="12763500" y="167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78312</xdr:rowOff>
    </xdr:from>
    <xdr:ext cx="534377" cy="259045"/>
    <xdr:sp macro="" textlink="">
      <xdr:nvSpPr>
        <xdr:cNvPr id="688" name="テキスト ボックス 687"/>
        <xdr:cNvSpPr txBox="1"/>
      </xdr:nvSpPr>
      <xdr:spPr>
        <a:xfrm>
          <a:off x="12547111" y="1688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4" name="直線コネクタ 77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7" name="直線コネクタ 77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80" name="直線コネクタ 77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3" name="直線コネクタ 78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3" name="円/楕円 79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5" name="円/楕円 79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6" name="テキスト ボックス 79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7" name="円/楕円 79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8" name="テキスト ボックス 79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9" name="円/楕円 79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0" name="テキスト ボックス 79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1" name="円/楕円 80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2" name="テキスト ボックス 80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19590</xdr:rowOff>
    </xdr:from>
    <xdr:to>
      <xdr:col>32</xdr:col>
      <xdr:colOff>187325</xdr:colOff>
      <xdr:row>76</xdr:row>
      <xdr:rowOff>25476</xdr:rowOff>
    </xdr:to>
    <xdr:cxnSp macro="">
      <xdr:nvCxnSpPr>
        <xdr:cNvPr id="832" name="直線コネクタ 831"/>
        <xdr:cNvCxnSpPr/>
      </xdr:nvCxnSpPr>
      <xdr:spPr>
        <a:xfrm flipV="1">
          <a:off x="21323300" y="13049790"/>
          <a:ext cx="8382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3"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25476</xdr:rowOff>
    </xdr:from>
    <xdr:to>
      <xdr:col>31</xdr:col>
      <xdr:colOff>34925</xdr:colOff>
      <xdr:row>76</xdr:row>
      <xdr:rowOff>113564</xdr:rowOff>
    </xdr:to>
    <xdr:cxnSp macro="">
      <xdr:nvCxnSpPr>
        <xdr:cNvPr id="835" name="直線コネクタ 834"/>
        <xdr:cNvCxnSpPr/>
      </xdr:nvCxnSpPr>
      <xdr:spPr>
        <a:xfrm flipV="1">
          <a:off x="20434300" y="13055676"/>
          <a:ext cx="889000" cy="8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7" name="テキスト ボックス 836"/>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102648</xdr:rowOff>
    </xdr:from>
    <xdr:to>
      <xdr:col>29</xdr:col>
      <xdr:colOff>517525</xdr:colOff>
      <xdr:row>76</xdr:row>
      <xdr:rowOff>113564</xdr:rowOff>
    </xdr:to>
    <xdr:cxnSp macro="">
      <xdr:nvCxnSpPr>
        <xdr:cNvPr id="838" name="直線コネクタ 837"/>
        <xdr:cNvCxnSpPr/>
      </xdr:nvCxnSpPr>
      <xdr:spPr>
        <a:xfrm>
          <a:off x="19545300" y="13132848"/>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0" name="テキスト ボックス 839"/>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102648</xdr:rowOff>
    </xdr:from>
    <xdr:to>
      <xdr:col>28</xdr:col>
      <xdr:colOff>314325</xdr:colOff>
      <xdr:row>77</xdr:row>
      <xdr:rowOff>41954</xdr:rowOff>
    </xdr:to>
    <xdr:cxnSp macro="">
      <xdr:nvCxnSpPr>
        <xdr:cNvPr id="841" name="直線コネクタ 840"/>
        <xdr:cNvCxnSpPr/>
      </xdr:nvCxnSpPr>
      <xdr:spPr>
        <a:xfrm flipV="1">
          <a:off x="18656300" y="13132848"/>
          <a:ext cx="889000" cy="11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3" name="テキスト ボックス 842"/>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140240</xdr:rowOff>
    </xdr:from>
    <xdr:to>
      <xdr:col>32</xdr:col>
      <xdr:colOff>238125</xdr:colOff>
      <xdr:row>76</xdr:row>
      <xdr:rowOff>70390</xdr:rowOff>
    </xdr:to>
    <xdr:sp macro="" textlink="">
      <xdr:nvSpPr>
        <xdr:cNvPr id="851" name="円/楕円 850"/>
        <xdr:cNvSpPr/>
      </xdr:nvSpPr>
      <xdr:spPr>
        <a:xfrm>
          <a:off x="22110700" y="129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163117</xdr:rowOff>
    </xdr:from>
    <xdr:ext cx="534377" cy="259045"/>
    <xdr:sp macro="" textlink="">
      <xdr:nvSpPr>
        <xdr:cNvPr id="852" name="繰出金該当値テキスト"/>
        <xdr:cNvSpPr txBox="1"/>
      </xdr:nvSpPr>
      <xdr:spPr>
        <a:xfrm>
          <a:off x="22212300" y="1285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48,305</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146126</xdr:rowOff>
    </xdr:from>
    <xdr:to>
      <xdr:col>31</xdr:col>
      <xdr:colOff>85725</xdr:colOff>
      <xdr:row>76</xdr:row>
      <xdr:rowOff>76276</xdr:rowOff>
    </xdr:to>
    <xdr:sp macro="" textlink="">
      <xdr:nvSpPr>
        <xdr:cNvPr id="853" name="円/楕円 852"/>
        <xdr:cNvSpPr/>
      </xdr:nvSpPr>
      <xdr:spPr>
        <a:xfrm>
          <a:off x="21272500" y="130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92803</xdr:rowOff>
    </xdr:from>
    <xdr:ext cx="534377" cy="259045"/>
    <xdr:sp macro="" textlink="">
      <xdr:nvSpPr>
        <xdr:cNvPr id="854" name="テキスト ボックス 853"/>
        <xdr:cNvSpPr txBox="1"/>
      </xdr:nvSpPr>
      <xdr:spPr>
        <a:xfrm>
          <a:off x="21056111" y="1278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47,996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62764</xdr:rowOff>
    </xdr:from>
    <xdr:to>
      <xdr:col>29</xdr:col>
      <xdr:colOff>568325</xdr:colOff>
      <xdr:row>76</xdr:row>
      <xdr:rowOff>164364</xdr:rowOff>
    </xdr:to>
    <xdr:sp macro="" textlink="">
      <xdr:nvSpPr>
        <xdr:cNvPr id="855" name="円/楕円 854"/>
        <xdr:cNvSpPr/>
      </xdr:nvSpPr>
      <xdr:spPr>
        <a:xfrm>
          <a:off x="20383500" y="13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9441</xdr:rowOff>
    </xdr:from>
    <xdr:ext cx="534377" cy="259045"/>
    <xdr:sp macro="" textlink="">
      <xdr:nvSpPr>
        <xdr:cNvPr id="856" name="テキスト ボックス 855"/>
        <xdr:cNvSpPr txBox="1"/>
      </xdr:nvSpPr>
      <xdr:spPr>
        <a:xfrm>
          <a:off x="20167111" y="1286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43,372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51848</xdr:rowOff>
    </xdr:from>
    <xdr:to>
      <xdr:col>28</xdr:col>
      <xdr:colOff>365125</xdr:colOff>
      <xdr:row>76</xdr:row>
      <xdr:rowOff>153448</xdr:rowOff>
    </xdr:to>
    <xdr:sp macro="" textlink="">
      <xdr:nvSpPr>
        <xdr:cNvPr id="857" name="円/楕円 856"/>
        <xdr:cNvSpPr/>
      </xdr:nvSpPr>
      <xdr:spPr>
        <a:xfrm>
          <a:off x="19494500" y="1308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169975</xdr:rowOff>
    </xdr:from>
    <xdr:ext cx="534377" cy="259045"/>
    <xdr:sp macro="" textlink="">
      <xdr:nvSpPr>
        <xdr:cNvPr id="858" name="テキスト ボックス 857"/>
        <xdr:cNvSpPr txBox="1"/>
      </xdr:nvSpPr>
      <xdr:spPr>
        <a:xfrm>
          <a:off x="19278111" y="1285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43,945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162604</xdr:rowOff>
    </xdr:from>
    <xdr:to>
      <xdr:col>27</xdr:col>
      <xdr:colOff>161925</xdr:colOff>
      <xdr:row>77</xdr:row>
      <xdr:rowOff>92754</xdr:rowOff>
    </xdr:to>
    <xdr:sp macro="" textlink="">
      <xdr:nvSpPr>
        <xdr:cNvPr id="859" name="円/楕円 858"/>
        <xdr:cNvSpPr/>
      </xdr:nvSpPr>
      <xdr:spPr>
        <a:xfrm>
          <a:off x="18605500" y="1319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83881</xdr:rowOff>
    </xdr:from>
    <xdr:ext cx="534377" cy="259045"/>
    <xdr:sp macro="" textlink="">
      <xdr:nvSpPr>
        <xdr:cNvPr id="860" name="テキスト ボックス 859"/>
        <xdr:cNvSpPr txBox="1"/>
      </xdr:nvSpPr>
      <xdr:spPr>
        <a:xfrm>
          <a:off x="18389111" y="132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38,131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主な構成要素である物件費は、住民一人当たり</a:t>
          </a:r>
          <a:r>
            <a:rPr lang="en-US" altLang="ja-JP" sz="1200">
              <a:solidFill>
                <a:schemeClr val="dk1"/>
              </a:solidFill>
              <a:effectLst/>
              <a:latin typeface="+mn-lt"/>
              <a:ea typeface="+mn-ea"/>
              <a:cs typeface="+mn-cs"/>
            </a:rPr>
            <a:t>73,953</a:t>
          </a:r>
          <a:r>
            <a:rPr lang="ja-JP" altLang="ja-JP" sz="1200">
              <a:solidFill>
                <a:schemeClr val="dk1"/>
              </a:solidFill>
              <a:effectLst/>
              <a:latin typeface="+mn-lt"/>
              <a:ea typeface="+mn-ea"/>
              <a:cs typeface="+mn-cs"/>
            </a:rPr>
            <a:t>円となっており、平成</a:t>
          </a:r>
          <a:r>
            <a:rPr lang="en-US" altLang="ja-JP" sz="1200">
              <a:solidFill>
                <a:schemeClr val="dk1"/>
              </a:solidFill>
              <a:effectLst/>
              <a:latin typeface="+mn-lt"/>
              <a:ea typeface="+mn-ea"/>
              <a:cs typeface="+mn-cs"/>
            </a:rPr>
            <a:t>23</a:t>
          </a:r>
          <a:r>
            <a:rPr lang="ja-JP" altLang="ja-JP" sz="1200">
              <a:solidFill>
                <a:schemeClr val="dk1"/>
              </a:solidFill>
              <a:effectLst/>
              <a:latin typeface="+mn-lt"/>
              <a:ea typeface="+mn-ea"/>
              <a:cs typeface="+mn-cs"/>
            </a:rPr>
            <a:t>年度から</a:t>
          </a:r>
          <a:r>
            <a:rPr lang="en-US" altLang="ja-JP" sz="1200">
              <a:solidFill>
                <a:schemeClr val="dk1"/>
              </a:solidFill>
              <a:effectLst/>
              <a:latin typeface="+mn-lt"/>
              <a:ea typeface="+mn-ea"/>
              <a:cs typeface="+mn-cs"/>
            </a:rPr>
            <a:t>70,000</a:t>
          </a:r>
          <a:r>
            <a:rPr lang="ja-JP" altLang="ja-JP" sz="1200">
              <a:solidFill>
                <a:schemeClr val="dk1"/>
              </a:solidFill>
              <a:effectLst/>
              <a:latin typeface="+mn-lt"/>
              <a:ea typeface="+mn-ea"/>
              <a:cs typeface="+mn-cs"/>
            </a:rPr>
            <a:t>円程度で推移してきており、類似団体平均と比較し高い水準にあります。これは、福生都市計画事業瑞穂町箱根ケ崎駅西土地区画整理事業を実施していることが一つの要因となっており、区画整理の完了を予定している平成</a:t>
          </a:r>
          <a:r>
            <a:rPr lang="en-US" altLang="ja-JP" sz="1200">
              <a:solidFill>
                <a:schemeClr val="dk1"/>
              </a:solidFill>
              <a:effectLst/>
              <a:latin typeface="+mn-lt"/>
              <a:ea typeface="+mn-ea"/>
              <a:cs typeface="+mn-cs"/>
            </a:rPr>
            <a:t>34</a:t>
          </a:r>
          <a:r>
            <a:rPr lang="ja-JP" altLang="ja-JP" sz="1200">
              <a:solidFill>
                <a:schemeClr val="dk1"/>
              </a:solidFill>
              <a:effectLst/>
              <a:latin typeface="+mn-lt"/>
              <a:ea typeface="+mn-ea"/>
              <a:cs typeface="+mn-cs"/>
            </a:rPr>
            <a:t>年度までは高い水準が続くと考えられます。さらに、平成</a:t>
          </a:r>
          <a:r>
            <a:rPr lang="en-US" altLang="ja-JP" sz="1200">
              <a:solidFill>
                <a:schemeClr val="dk1"/>
              </a:solidFill>
              <a:effectLst/>
              <a:latin typeface="+mn-lt"/>
              <a:ea typeface="+mn-ea"/>
              <a:cs typeface="+mn-cs"/>
            </a:rPr>
            <a:t>26</a:t>
          </a:r>
          <a:r>
            <a:rPr lang="ja-JP" altLang="ja-JP" sz="1200">
              <a:solidFill>
                <a:schemeClr val="dk1"/>
              </a:solidFill>
              <a:effectLst/>
              <a:latin typeface="+mn-lt"/>
              <a:ea typeface="+mn-ea"/>
              <a:cs typeface="+mn-cs"/>
            </a:rPr>
            <a:t>年度には新郷土資料館（けやき館）がオープンしたことによる指定管理者委託料、平成</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年度には町内学童保育クラブの運営を直営からＮＰＯ法人へ委託したことによる運営委託料の増額が要因となり、住民一人当たりのコストも増額となっています。</a:t>
          </a:r>
        </a:p>
        <a:p>
          <a:r>
            <a:rPr lang="ja-JP" altLang="ja-JP" sz="1200">
              <a:solidFill>
                <a:schemeClr val="dk1"/>
              </a:solidFill>
              <a:effectLst/>
              <a:latin typeface="+mn-lt"/>
              <a:ea typeface="+mn-ea"/>
              <a:cs typeface="+mn-cs"/>
            </a:rPr>
            <a:t>　また、扶助費についても主な構成要素の一つとなっており、住民一人当たり</a:t>
          </a:r>
          <a:r>
            <a:rPr lang="en-US" altLang="ja-JP" sz="1200">
              <a:solidFill>
                <a:schemeClr val="dk1"/>
              </a:solidFill>
              <a:effectLst/>
              <a:latin typeface="+mn-lt"/>
              <a:ea typeface="+mn-ea"/>
              <a:cs typeface="+mn-cs"/>
            </a:rPr>
            <a:t>78,288</a:t>
          </a:r>
          <a:r>
            <a:rPr lang="ja-JP" altLang="ja-JP" sz="1200">
              <a:solidFill>
                <a:schemeClr val="dk1"/>
              </a:solidFill>
              <a:effectLst/>
              <a:latin typeface="+mn-lt"/>
              <a:ea typeface="+mn-ea"/>
              <a:cs typeface="+mn-cs"/>
            </a:rPr>
            <a:t>円となっています。平成</a:t>
          </a:r>
          <a:r>
            <a:rPr lang="en-US" altLang="ja-JP" sz="1200">
              <a:solidFill>
                <a:schemeClr val="dk1"/>
              </a:solidFill>
              <a:effectLst/>
              <a:latin typeface="+mn-lt"/>
              <a:ea typeface="+mn-ea"/>
              <a:cs typeface="+mn-cs"/>
            </a:rPr>
            <a:t>25</a:t>
          </a:r>
          <a:r>
            <a:rPr lang="ja-JP" altLang="ja-JP" sz="1200">
              <a:solidFill>
                <a:schemeClr val="dk1"/>
              </a:solidFill>
              <a:effectLst/>
              <a:latin typeface="+mn-lt"/>
              <a:ea typeface="+mn-ea"/>
              <a:cs typeface="+mn-cs"/>
            </a:rPr>
            <a:t>年度から</a:t>
          </a:r>
          <a:r>
            <a:rPr lang="en-US" altLang="ja-JP" sz="1200">
              <a:solidFill>
                <a:schemeClr val="dk1"/>
              </a:solidFill>
              <a:effectLst/>
              <a:latin typeface="+mn-lt"/>
              <a:ea typeface="+mn-ea"/>
              <a:cs typeface="+mn-cs"/>
            </a:rPr>
            <a:t>26</a:t>
          </a:r>
          <a:r>
            <a:rPr lang="ja-JP" altLang="ja-JP" sz="1200">
              <a:solidFill>
                <a:schemeClr val="dk1"/>
              </a:solidFill>
              <a:effectLst/>
              <a:latin typeface="+mn-lt"/>
              <a:ea typeface="+mn-ea"/>
              <a:cs typeface="+mn-cs"/>
            </a:rPr>
            <a:t>年度にかけて</a:t>
          </a:r>
          <a:r>
            <a:rPr lang="en-US" altLang="ja-JP" sz="1200">
              <a:solidFill>
                <a:schemeClr val="dk1"/>
              </a:solidFill>
              <a:effectLst/>
              <a:latin typeface="+mn-lt"/>
              <a:ea typeface="+mn-ea"/>
              <a:cs typeface="+mn-cs"/>
            </a:rPr>
            <a:t>6.9</a:t>
          </a:r>
          <a:r>
            <a:rPr lang="ja-JP" altLang="ja-JP" sz="1200">
              <a:solidFill>
                <a:schemeClr val="dk1"/>
              </a:solidFill>
              <a:effectLst/>
              <a:latin typeface="+mn-lt"/>
              <a:ea typeface="+mn-ea"/>
              <a:cs typeface="+mn-cs"/>
            </a:rPr>
            <a:t>％増、平成</a:t>
          </a:r>
          <a:r>
            <a:rPr lang="en-US" altLang="ja-JP" sz="1200">
              <a:solidFill>
                <a:schemeClr val="dk1"/>
              </a:solidFill>
              <a:effectLst/>
              <a:latin typeface="+mn-lt"/>
              <a:ea typeface="+mn-ea"/>
              <a:cs typeface="+mn-cs"/>
            </a:rPr>
            <a:t>26</a:t>
          </a:r>
          <a:r>
            <a:rPr lang="ja-JP" altLang="ja-JP" sz="1200">
              <a:solidFill>
                <a:schemeClr val="dk1"/>
              </a:solidFill>
              <a:effectLst/>
              <a:latin typeface="+mn-lt"/>
              <a:ea typeface="+mn-ea"/>
              <a:cs typeface="+mn-cs"/>
            </a:rPr>
            <a:t>年度から</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年度にかけては</a:t>
          </a:r>
          <a:r>
            <a:rPr lang="en-US" altLang="ja-JP" sz="1200">
              <a:solidFill>
                <a:schemeClr val="dk1"/>
              </a:solidFill>
              <a:effectLst/>
              <a:latin typeface="+mn-lt"/>
              <a:ea typeface="+mn-ea"/>
              <a:cs typeface="+mn-cs"/>
            </a:rPr>
            <a:t>3.6</a:t>
          </a:r>
          <a:r>
            <a:rPr lang="ja-JP" altLang="ja-JP" sz="1200">
              <a:solidFill>
                <a:schemeClr val="dk1"/>
              </a:solidFill>
              <a:effectLst/>
              <a:latin typeface="+mn-lt"/>
              <a:ea typeface="+mn-ea"/>
              <a:cs typeface="+mn-cs"/>
            </a:rPr>
            <a:t>％増となっていますが、主に社会福祉費及び児童福祉費に係る扶助費が増加傾向にあり、類似団体平均を上回っている要因の一つにもなっています。</a:t>
          </a:r>
        </a:p>
        <a:p>
          <a:r>
            <a:rPr lang="ja-JP" altLang="ja-JP" sz="1200">
              <a:solidFill>
                <a:schemeClr val="dk1"/>
              </a:solidFill>
              <a:effectLst/>
              <a:latin typeface="+mn-lt"/>
              <a:ea typeface="+mn-ea"/>
              <a:cs typeface="+mn-cs"/>
            </a:rPr>
            <a:t>　普通建設事業費については、建設事業や施設の大規模修繕等の実施の有無により、年度間で決算額にばらつきはありますが、類似団体平均を上回っている状況となっています。これについても、駅西土地区画整理事業を実施していることが要因の一つとなっています。さらに組合施行により実施している、殿ヶ谷地区土地区画整理事業への助成金の支出についても、普通建設事業費を増加させている要因の一つとなっており、区画整理完了までは高い水準が続くと考えられ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東京都瑞穂町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33,905
33,268
1,685.00
13,812,385
13,413,146
331,016
6,959,984
5,723,851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23440</xdr:rowOff>
    </xdr:from>
    <xdr:to>
      <xdr:col>6</xdr:col>
      <xdr:colOff>511175</xdr:colOff>
      <xdr:row>33</xdr:row>
      <xdr:rowOff>117493</xdr:rowOff>
    </xdr:to>
    <xdr:cxnSp macro="">
      <xdr:nvCxnSpPr>
        <xdr:cNvPr id="63" name="直線コネクタ 62"/>
        <xdr:cNvCxnSpPr/>
      </xdr:nvCxnSpPr>
      <xdr:spPr>
        <a:xfrm flipV="1">
          <a:off x="3797300" y="5681290"/>
          <a:ext cx="838200" cy="9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29445</xdr:rowOff>
    </xdr:from>
    <xdr:ext cx="469744" cy="259045"/>
    <xdr:sp macro="" textlink="">
      <xdr:nvSpPr>
        <xdr:cNvPr id="64" name="議会費平均値テキスト"/>
        <xdr:cNvSpPr txBox="1"/>
      </xdr:nvSpPr>
      <xdr:spPr>
        <a:xfrm>
          <a:off x="4686300" y="603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117493</xdr:rowOff>
    </xdr:from>
    <xdr:to>
      <xdr:col>5</xdr:col>
      <xdr:colOff>358775</xdr:colOff>
      <xdr:row>33</xdr:row>
      <xdr:rowOff>164846</xdr:rowOff>
    </xdr:to>
    <xdr:cxnSp macro="">
      <xdr:nvCxnSpPr>
        <xdr:cNvPr id="66" name="直線コネクタ 65"/>
        <xdr:cNvCxnSpPr/>
      </xdr:nvCxnSpPr>
      <xdr:spPr>
        <a:xfrm flipV="1">
          <a:off x="2908300" y="577534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125004</xdr:rowOff>
    </xdr:from>
    <xdr:to>
      <xdr:col>4</xdr:col>
      <xdr:colOff>155575</xdr:colOff>
      <xdr:row>33</xdr:row>
      <xdr:rowOff>164846</xdr:rowOff>
    </xdr:to>
    <xdr:cxnSp macro="">
      <xdr:nvCxnSpPr>
        <xdr:cNvPr id="69" name="直線コネクタ 68"/>
        <xdr:cNvCxnSpPr/>
      </xdr:nvCxnSpPr>
      <xdr:spPr>
        <a:xfrm>
          <a:off x="2019300" y="5782854"/>
          <a:ext cx="8890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17236</xdr:rowOff>
    </xdr:from>
    <xdr:to>
      <xdr:col>2</xdr:col>
      <xdr:colOff>638175</xdr:colOff>
      <xdr:row>33</xdr:row>
      <xdr:rowOff>125004</xdr:rowOff>
    </xdr:to>
    <xdr:cxnSp macro="">
      <xdr:nvCxnSpPr>
        <xdr:cNvPr id="72" name="直線コネクタ 71"/>
        <xdr:cNvCxnSpPr/>
      </xdr:nvCxnSpPr>
      <xdr:spPr>
        <a:xfrm>
          <a:off x="1130300" y="5503636"/>
          <a:ext cx="889000" cy="2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144090</xdr:rowOff>
    </xdr:from>
    <xdr:to>
      <xdr:col>6</xdr:col>
      <xdr:colOff>561975</xdr:colOff>
      <xdr:row>33</xdr:row>
      <xdr:rowOff>74240</xdr:rowOff>
    </xdr:to>
    <xdr:sp macro="" textlink="">
      <xdr:nvSpPr>
        <xdr:cNvPr id="82" name="円/楕円 81"/>
        <xdr:cNvSpPr/>
      </xdr:nvSpPr>
      <xdr:spPr>
        <a:xfrm>
          <a:off x="4584700" y="56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166967</xdr:rowOff>
    </xdr:from>
    <xdr:ext cx="469744" cy="259045"/>
    <xdr:sp macro="" textlink="">
      <xdr:nvSpPr>
        <xdr:cNvPr id="83" name="議会費該当値テキスト"/>
        <xdr:cNvSpPr txBox="1"/>
      </xdr:nvSpPr>
      <xdr:spPr>
        <a:xfrm>
          <a:off x="4686300" y="548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66693</xdr:rowOff>
    </xdr:from>
    <xdr:to>
      <xdr:col>5</xdr:col>
      <xdr:colOff>409575</xdr:colOff>
      <xdr:row>33</xdr:row>
      <xdr:rowOff>168293</xdr:rowOff>
    </xdr:to>
    <xdr:sp macro="" textlink="">
      <xdr:nvSpPr>
        <xdr:cNvPr id="84" name="円/楕円 83"/>
        <xdr:cNvSpPr/>
      </xdr:nvSpPr>
      <xdr:spPr>
        <a:xfrm>
          <a:off x="3746500" y="572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13370</xdr:rowOff>
    </xdr:from>
    <xdr:ext cx="469744" cy="259045"/>
    <xdr:sp macro="" textlink="">
      <xdr:nvSpPr>
        <xdr:cNvPr id="85" name="テキスト ボックス 84"/>
        <xdr:cNvSpPr txBox="1"/>
      </xdr:nvSpPr>
      <xdr:spPr>
        <a:xfrm>
          <a:off x="3562427" y="549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114046</xdr:rowOff>
    </xdr:from>
    <xdr:to>
      <xdr:col>4</xdr:col>
      <xdr:colOff>206375</xdr:colOff>
      <xdr:row>34</xdr:row>
      <xdr:rowOff>44196</xdr:rowOff>
    </xdr:to>
    <xdr:sp macro="" textlink="">
      <xdr:nvSpPr>
        <xdr:cNvPr id="86" name="円/楕円 85"/>
        <xdr:cNvSpPr/>
      </xdr:nvSpPr>
      <xdr:spPr>
        <a:xfrm>
          <a:off x="2857500" y="577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60723</xdr:rowOff>
    </xdr:from>
    <xdr:ext cx="469744" cy="259045"/>
    <xdr:sp macro="" textlink="">
      <xdr:nvSpPr>
        <xdr:cNvPr id="87" name="テキスト ボックス 86"/>
        <xdr:cNvSpPr txBox="1"/>
      </xdr:nvSpPr>
      <xdr:spPr>
        <a:xfrm>
          <a:off x="2673427" y="554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74204</xdr:rowOff>
    </xdr:from>
    <xdr:to>
      <xdr:col>3</xdr:col>
      <xdr:colOff>3175</xdr:colOff>
      <xdr:row>34</xdr:row>
      <xdr:rowOff>4354</xdr:rowOff>
    </xdr:to>
    <xdr:sp macro="" textlink="">
      <xdr:nvSpPr>
        <xdr:cNvPr id="88" name="円/楕円 87"/>
        <xdr:cNvSpPr/>
      </xdr:nvSpPr>
      <xdr:spPr>
        <a:xfrm>
          <a:off x="1968500" y="57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20881</xdr:rowOff>
    </xdr:from>
    <xdr:ext cx="469744" cy="259045"/>
    <xdr:sp macro="" textlink="">
      <xdr:nvSpPr>
        <xdr:cNvPr id="89" name="テキスト ボックス 88"/>
        <xdr:cNvSpPr txBox="1"/>
      </xdr:nvSpPr>
      <xdr:spPr>
        <a:xfrm>
          <a:off x="1784427" y="550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5,070</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137886</xdr:rowOff>
    </xdr:from>
    <xdr:to>
      <xdr:col>1</xdr:col>
      <xdr:colOff>485775</xdr:colOff>
      <xdr:row>32</xdr:row>
      <xdr:rowOff>68036</xdr:rowOff>
    </xdr:to>
    <xdr:sp macro="" textlink="">
      <xdr:nvSpPr>
        <xdr:cNvPr id="90" name="円/楕円 89"/>
        <xdr:cNvSpPr/>
      </xdr:nvSpPr>
      <xdr:spPr>
        <a:xfrm>
          <a:off x="1079500" y="54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84563</xdr:rowOff>
    </xdr:from>
    <xdr:ext cx="469744" cy="259045"/>
    <xdr:sp macro="" textlink="">
      <xdr:nvSpPr>
        <xdr:cNvPr id="91" name="テキスト ボックス 90"/>
        <xdr:cNvSpPr txBox="1"/>
      </xdr:nvSpPr>
      <xdr:spPr>
        <a:xfrm>
          <a:off x="895427" y="522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134778</xdr:rowOff>
    </xdr:from>
    <xdr:to>
      <xdr:col>6</xdr:col>
      <xdr:colOff>511175</xdr:colOff>
      <xdr:row>56</xdr:row>
      <xdr:rowOff>166355</xdr:rowOff>
    </xdr:to>
    <xdr:cxnSp macro="">
      <xdr:nvCxnSpPr>
        <xdr:cNvPr id="120" name="直線コネクタ 119"/>
        <xdr:cNvCxnSpPr/>
      </xdr:nvCxnSpPr>
      <xdr:spPr>
        <a:xfrm>
          <a:off x="3797300" y="9735978"/>
          <a:ext cx="838200" cy="3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117259</xdr:rowOff>
    </xdr:from>
    <xdr:to>
      <xdr:col>5</xdr:col>
      <xdr:colOff>358775</xdr:colOff>
      <xdr:row>56</xdr:row>
      <xdr:rowOff>134778</xdr:rowOff>
    </xdr:to>
    <xdr:cxnSp macro="">
      <xdr:nvCxnSpPr>
        <xdr:cNvPr id="123" name="直線コネクタ 122"/>
        <xdr:cNvCxnSpPr/>
      </xdr:nvCxnSpPr>
      <xdr:spPr>
        <a:xfrm>
          <a:off x="2908300" y="9718459"/>
          <a:ext cx="889000" cy="1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20144</xdr:rowOff>
    </xdr:from>
    <xdr:ext cx="534377" cy="259045"/>
    <xdr:sp macro="" textlink="">
      <xdr:nvSpPr>
        <xdr:cNvPr id="125" name="テキスト ボックス 124"/>
        <xdr:cNvSpPr txBox="1"/>
      </xdr:nvSpPr>
      <xdr:spPr>
        <a:xfrm>
          <a:off x="3530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117259</xdr:rowOff>
    </xdr:from>
    <xdr:to>
      <xdr:col>4</xdr:col>
      <xdr:colOff>155575</xdr:colOff>
      <xdr:row>56</xdr:row>
      <xdr:rowOff>117762</xdr:rowOff>
    </xdr:to>
    <xdr:cxnSp macro="">
      <xdr:nvCxnSpPr>
        <xdr:cNvPr id="126" name="直線コネクタ 125"/>
        <xdr:cNvCxnSpPr/>
      </xdr:nvCxnSpPr>
      <xdr:spPr>
        <a:xfrm flipV="1">
          <a:off x="2019300" y="9718459"/>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8203</xdr:rowOff>
    </xdr:from>
    <xdr:ext cx="534377" cy="259045"/>
    <xdr:sp macro="" textlink="">
      <xdr:nvSpPr>
        <xdr:cNvPr id="128" name="テキスト ボックス 127"/>
        <xdr:cNvSpPr txBox="1"/>
      </xdr:nvSpPr>
      <xdr:spPr>
        <a:xfrm>
          <a:off x="2641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15326</xdr:rowOff>
    </xdr:from>
    <xdr:to>
      <xdr:col>2</xdr:col>
      <xdr:colOff>638175</xdr:colOff>
      <xdr:row>56</xdr:row>
      <xdr:rowOff>117762</xdr:rowOff>
    </xdr:to>
    <xdr:cxnSp macro="">
      <xdr:nvCxnSpPr>
        <xdr:cNvPr id="129" name="直線コネクタ 128"/>
        <xdr:cNvCxnSpPr/>
      </xdr:nvCxnSpPr>
      <xdr:spPr>
        <a:xfrm>
          <a:off x="1130300" y="9616526"/>
          <a:ext cx="889000" cy="10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15397</xdr:rowOff>
    </xdr:from>
    <xdr:ext cx="534377" cy="259045"/>
    <xdr:sp macro="" textlink="">
      <xdr:nvSpPr>
        <xdr:cNvPr id="133" name="テキスト ボックス 132"/>
        <xdr:cNvSpPr txBox="1"/>
      </xdr:nvSpPr>
      <xdr:spPr>
        <a:xfrm>
          <a:off x="863111" y="97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115555</xdr:rowOff>
    </xdr:from>
    <xdr:to>
      <xdr:col>6</xdr:col>
      <xdr:colOff>561975</xdr:colOff>
      <xdr:row>57</xdr:row>
      <xdr:rowOff>45705</xdr:rowOff>
    </xdr:to>
    <xdr:sp macro="" textlink="">
      <xdr:nvSpPr>
        <xdr:cNvPr id="139" name="円/楕円 138"/>
        <xdr:cNvSpPr/>
      </xdr:nvSpPr>
      <xdr:spPr>
        <a:xfrm>
          <a:off x="4584700" y="971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93982</xdr:rowOff>
    </xdr:from>
    <xdr:ext cx="534377" cy="259045"/>
    <xdr:sp macro="" textlink="">
      <xdr:nvSpPr>
        <xdr:cNvPr id="140" name="総務費該当値テキスト"/>
        <xdr:cNvSpPr txBox="1"/>
      </xdr:nvSpPr>
      <xdr:spPr>
        <a:xfrm>
          <a:off x="4686300" y="969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51,502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83978</xdr:rowOff>
    </xdr:from>
    <xdr:to>
      <xdr:col>5</xdr:col>
      <xdr:colOff>409575</xdr:colOff>
      <xdr:row>57</xdr:row>
      <xdr:rowOff>14128</xdr:rowOff>
    </xdr:to>
    <xdr:sp macro="" textlink="">
      <xdr:nvSpPr>
        <xdr:cNvPr id="141" name="円/楕円 140"/>
        <xdr:cNvSpPr/>
      </xdr:nvSpPr>
      <xdr:spPr>
        <a:xfrm>
          <a:off x="3746500" y="968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30655</xdr:rowOff>
    </xdr:from>
    <xdr:ext cx="534377" cy="259045"/>
    <xdr:sp macro="" textlink="">
      <xdr:nvSpPr>
        <xdr:cNvPr id="142" name="テキスト ボックス 141"/>
        <xdr:cNvSpPr txBox="1"/>
      </xdr:nvSpPr>
      <xdr:spPr>
        <a:xfrm>
          <a:off x="3530111" y="946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55,646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66459</xdr:rowOff>
    </xdr:from>
    <xdr:to>
      <xdr:col>4</xdr:col>
      <xdr:colOff>206375</xdr:colOff>
      <xdr:row>56</xdr:row>
      <xdr:rowOff>168059</xdr:rowOff>
    </xdr:to>
    <xdr:sp macro="" textlink="">
      <xdr:nvSpPr>
        <xdr:cNvPr id="143" name="円/楕円 142"/>
        <xdr:cNvSpPr/>
      </xdr:nvSpPr>
      <xdr:spPr>
        <a:xfrm>
          <a:off x="2857500" y="966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13136</xdr:rowOff>
    </xdr:from>
    <xdr:ext cx="534377" cy="259045"/>
    <xdr:sp macro="" textlink="">
      <xdr:nvSpPr>
        <xdr:cNvPr id="144" name="テキスト ボックス 143"/>
        <xdr:cNvSpPr txBox="1"/>
      </xdr:nvSpPr>
      <xdr:spPr>
        <a:xfrm>
          <a:off x="2641111" y="944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57,945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66962</xdr:rowOff>
    </xdr:from>
    <xdr:to>
      <xdr:col>3</xdr:col>
      <xdr:colOff>3175</xdr:colOff>
      <xdr:row>56</xdr:row>
      <xdr:rowOff>168562</xdr:rowOff>
    </xdr:to>
    <xdr:sp macro="" textlink="">
      <xdr:nvSpPr>
        <xdr:cNvPr id="145" name="円/楕円 144"/>
        <xdr:cNvSpPr/>
      </xdr:nvSpPr>
      <xdr:spPr>
        <a:xfrm>
          <a:off x="1968500" y="966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159689</xdr:rowOff>
    </xdr:from>
    <xdr:ext cx="534377" cy="259045"/>
    <xdr:sp macro="" textlink="">
      <xdr:nvSpPr>
        <xdr:cNvPr id="146" name="テキスト ボックス 145"/>
        <xdr:cNvSpPr txBox="1"/>
      </xdr:nvSpPr>
      <xdr:spPr>
        <a:xfrm>
          <a:off x="1752111" y="9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57,879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135976</xdr:rowOff>
    </xdr:from>
    <xdr:to>
      <xdr:col>1</xdr:col>
      <xdr:colOff>485775</xdr:colOff>
      <xdr:row>56</xdr:row>
      <xdr:rowOff>66126</xdr:rowOff>
    </xdr:to>
    <xdr:sp macro="" textlink="">
      <xdr:nvSpPr>
        <xdr:cNvPr id="147" name="円/楕円 146"/>
        <xdr:cNvSpPr/>
      </xdr:nvSpPr>
      <xdr:spPr>
        <a:xfrm>
          <a:off x="1079500" y="956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82653</xdr:rowOff>
    </xdr:from>
    <xdr:ext cx="534377" cy="259045"/>
    <xdr:sp macro="" textlink="">
      <xdr:nvSpPr>
        <xdr:cNvPr id="148" name="テキスト ボックス 147"/>
        <xdr:cNvSpPr txBox="1"/>
      </xdr:nvSpPr>
      <xdr:spPr>
        <a:xfrm>
          <a:off x="863111" y="934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71,322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23655</xdr:rowOff>
    </xdr:from>
    <xdr:to>
      <xdr:col>6</xdr:col>
      <xdr:colOff>511175</xdr:colOff>
      <xdr:row>75</xdr:row>
      <xdr:rowOff>38225</xdr:rowOff>
    </xdr:to>
    <xdr:cxnSp macro="">
      <xdr:nvCxnSpPr>
        <xdr:cNvPr id="178" name="直線コネクタ 177"/>
        <xdr:cNvCxnSpPr/>
      </xdr:nvCxnSpPr>
      <xdr:spPr>
        <a:xfrm flipV="1">
          <a:off x="3797300" y="12882405"/>
          <a:ext cx="838200" cy="1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166127</xdr:rowOff>
    </xdr:from>
    <xdr:ext cx="599010" cy="259045"/>
    <xdr:sp macro="" textlink="">
      <xdr:nvSpPr>
        <xdr:cNvPr id="179" name="民生費平均値テキスト"/>
        <xdr:cNvSpPr txBox="1"/>
      </xdr:nvSpPr>
      <xdr:spPr>
        <a:xfrm>
          <a:off x="4686300" y="13024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38225</xdr:rowOff>
    </xdr:from>
    <xdr:to>
      <xdr:col>5</xdr:col>
      <xdr:colOff>358775</xdr:colOff>
      <xdr:row>75</xdr:row>
      <xdr:rowOff>119827</xdr:rowOff>
    </xdr:to>
    <xdr:cxnSp macro="">
      <xdr:nvCxnSpPr>
        <xdr:cNvPr id="181" name="直線コネクタ 180"/>
        <xdr:cNvCxnSpPr/>
      </xdr:nvCxnSpPr>
      <xdr:spPr>
        <a:xfrm flipV="1">
          <a:off x="2908300" y="12896975"/>
          <a:ext cx="889000" cy="8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130222</xdr:rowOff>
    </xdr:from>
    <xdr:ext cx="599010" cy="259045"/>
    <xdr:sp macro="" textlink="">
      <xdr:nvSpPr>
        <xdr:cNvPr id="183" name="テキスト ボックス 182"/>
        <xdr:cNvSpPr txBox="1"/>
      </xdr:nvSpPr>
      <xdr:spPr>
        <a:xfrm>
          <a:off x="3497794" y="1316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117937</xdr:rowOff>
    </xdr:from>
    <xdr:to>
      <xdr:col>4</xdr:col>
      <xdr:colOff>155575</xdr:colOff>
      <xdr:row>75</xdr:row>
      <xdr:rowOff>119827</xdr:rowOff>
    </xdr:to>
    <xdr:cxnSp macro="">
      <xdr:nvCxnSpPr>
        <xdr:cNvPr id="184" name="直線コネクタ 183"/>
        <xdr:cNvCxnSpPr/>
      </xdr:nvCxnSpPr>
      <xdr:spPr>
        <a:xfrm>
          <a:off x="2019300" y="12976687"/>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165298</xdr:rowOff>
    </xdr:from>
    <xdr:ext cx="599010" cy="259045"/>
    <xdr:sp macro="" textlink="">
      <xdr:nvSpPr>
        <xdr:cNvPr id="186" name="テキスト ボックス 185"/>
        <xdr:cNvSpPr txBox="1"/>
      </xdr:nvSpPr>
      <xdr:spPr>
        <a:xfrm>
          <a:off x="2608794" y="131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117937</xdr:rowOff>
    </xdr:from>
    <xdr:to>
      <xdr:col>2</xdr:col>
      <xdr:colOff>638175</xdr:colOff>
      <xdr:row>75</xdr:row>
      <xdr:rowOff>158964</xdr:rowOff>
    </xdr:to>
    <xdr:cxnSp macro="">
      <xdr:nvCxnSpPr>
        <xdr:cNvPr id="187" name="直線コネクタ 186"/>
        <xdr:cNvCxnSpPr/>
      </xdr:nvCxnSpPr>
      <xdr:spPr>
        <a:xfrm flipV="1">
          <a:off x="1130300" y="12976687"/>
          <a:ext cx="889000" cy="4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8920</xdr:rowOff>
    </xdr:from>
    <xdr:ext cx="599010" cy="259045"/>
    <xdr:sp macro="" textlink="">
      <xdr:nvSpPr>
        <xdr:cNvPr id="189" name="テキスト ボックス 188"/>
        <xdr:cNvSpPr txBox="1"/>
      </xdr:nvSpPr>
      <xdr:spPr>
        <a:xfrm>
          <a:off x="1719794" y="1321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3480</xdr:rowOff>
    </xdr:from>
    <xdr:ext cx="599010" cy="259045"/>
    <xdr:sp macro="" textlink="">
      <xdr:nvSpPr>
        <xdr:cNvPr id="191" name="テキスト ボックス 190"/>
        <xdr:cNvSpPr txBox="1"/>
      </xdr:nvSpPr>
      <xdr:spPr>
        <a:xfrm>
          <a:off x="830794" y="1320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144305</xdr:rowOff>
    </xdr:from>
    <xdr:to>
      <xdr:col>6</xdr:col>
      <xdr:colOff>561975</xdr:colOff>
      <xdr:row>75</xdr:row>
      <xdr:rowOff>74455</xdr:rowOff>
    </xdr:to>
    <xdr:sp macro="" textlink="">
      <xdr:nvSpPr>
        <xdr:cNvPr id="197" name="円/楕円 196"/>
        <xdr:cNvSpPr/>
      </xdr:nvSpPr>
      <xdr:spPr>
        <a:xfrm>
          <a:off x="4584700" y="128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167182</xdr:rowOff>
    </xdr:from>
    <xdr:ext cx="599010" cy="259045"/>
    <xdr:sp macro="" textlink="">
      <xdr:nvSpPr>
        <xdr:cNvPr id="198" name="民生費該当値テキスト"/>
        <xdr:cNvSpPr txBox="1"/>
      </xdr:nvSpPr>
      <xdr:spPr>
        <a:xfrm>
          <a:off x="4686300" y="126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142,729</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158875</xdr:rowOff>
    </xdr:from>
    <xdr:to>
      <xdr:col>5</xdr:col>
      <xdr:colOff>409575</xdr:colOff>
      <xdr:row>75</xdr:row>
      <xdr:rowOff>89025</xdr:rowOff>
    </xdr:to>
    <xdr:sp macro="" textlink="">
      <xdr:nvSpPr>
        <xdr:cNvPr id="199" name="円/楕円 198"/>
        <xdr:cNvSpPr/>
      </xdr:nvSpPr>
      <xdr:spPr>
        <a:xfrm>
          <a:off x="3746500" y="12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105552</xdr:rowOff>
    </xdr:from>
    <xdr:ext cx="599010" cy="259045"/>
    <xdr:sp macro="" textlink="">
      <xdr:nvSpPr>
        <xdr:cNvPr id="200" name="テキスト ボックス 199"/>
        <xdr:cNvSpPr txBox="1"/>
      </xdr:nvSpPr>
      <xdr:spPr>
        <a:xfrm>
          <a:off x="3497794" y="1262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140,817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69027</xdr:rowOff>
    </xdr:from>
    <xdr:to>
      <xdr:col>4</xdr:col>
      <xdr:colOff>206375</xdr:colOff>
      <xdr:row>75</xdr:row>
      <xdr:rowOff>170627</xdr:rowOff>
    </xdr:to>
    <xdr:sp macro="" textlink="">
      <xdr:nvSpPr>
        <xdr:cNvPr id="201" name="円/楕円 200"/>
        <xdr:cNvSpPr/>
      </xdr:nvSpPr>
      <xdr:spPr>
        <a:xfrm>
          <a:off x="2857500" y="1292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15704</xdr:rowOff>
    </xdr:from>
    <xdr:ext cx="599010" cy="259045"/>
    <xdr:sp macro="" textlink="">
      <xdr:nvSpPr>
        <xdr:cNvPr id="202" name="テキスト ボックス 201"/>
        <xdr:cNvSpPr txBox="1"/>
      </xdr:nvSpPr>
      <xdr:spPr>
        <a:xfrm>
          <a:off x="2608794" y="127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130,108</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67137</xdr:rowOff>
    </xdr:from>
    <xdr:to>
      <xdr:col>3</xdr:col>
      <xdr:colOff>3175</xdr:colOff>
      <xdr:row>75</xdr:row>
      <xdr:rowOff>168737</xdr:rowOff>
    </xdr:to>
    <xdr:sp macro="" textlink="">
      <xdr:nvSpPr>
        <xdr:cNvPr id="203" name="円/楕円 202"/>
        <xdr:cNvSpPr/>
      </xdr:nvSpPr>
      <xdr:spPr>
        <a:xfrm>
          <a:off x="1968500" y="1292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13814</xdr:rowOff>
    </xdr:from>
    <xdr:ext cx="599010" cy="259045"/>
    <xdr:sp macro="" textlink="">
      <xdr:nvSpPr>
        <xdr:cNvPr id="204" name="テキスト ボックス 203"/>
        <xdr:cNvSpPr txBox="1"/>
      </xdr:nvSpPr>
      <xdr:spPr>
        <a:xfrm>
          <a:off x="1719794" y="1270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130,356</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108163</xdr:rowOff>
    </xdr:from>
    <xdr:to>
      <xdr:col>1</xdr:col>
      <xdr:colOff>485775</xdr:colOff>
      <xdr:row>76</xdr:row>
      <xdr:rowOff>38314</xdr:rowOff>
    </xdr:to>
    <xdr:sp macro="" textlink="">
      <xdr:nvSpPr>
        <xdr:cNvPr id="205" name="円/楕円 204"/>
        <xdr:cNvSpPr/>
      </xdr:nvSpPr>
      <xdr:spPr>
        <a:xfrm>
          <a:off x="1079500" y="129669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54840</xdr:rowOff>
    </xdr:from>
    <xdr:ext cx="599010" cy="259045"/>
    <xdr:sp macro="" textlink="">
      <xdr:nvSpPr>
        <xdr:cNvPr id="206" name="テキスト ボックス 205"/>
        <xdr:cNvSpPr txBox="1"/>
      </xdr:nvSpPr>
      <xdr:spPr>
        <a:xfrm>
          <a:off x="830794" y="1274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124,972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71055</xdr:rowOff>
    </xdr:from>
    <xdr:to>
      <xdr:col>6</xdr:col>
      <xdr:colOff>511175</xdr:colOff>
      <xdr:row>97</xdr:row>
      <xdr:rowOff>78615</xdr:rowOff>
    </xdr:to>
    <xdr:cxnSp macro="">
      <xdr:nvCxnSpPr>
        <xdr:cNvPr id="238" name="直線コネクタ 237"/>
        <xdr:cNvCxnSpPr/>
      </xdr:nvCxnSpPr>
      <xdr:spPr>
        <a:xfrm flipV="1">
          <a:off x="3797300" y="16701705"/>
          <a:ext cx="8382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161935</xdr:rowOff>
    </xdr:from>
    <xdr:ext cx="534377" cy="259045"/>
    <xdr:sp macro="" textlink="">
      <xdr:nvSpPr>
        <xdr:cNvPr id="239" name="衛生費平均値テキスト"/>
        <xdr:cNvSpPr txBox="1"/>
      </xdr:nvSpPr>
      <xdr:spPr>
        <a:xfrm>
          <a:off x="4686300" y="1679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78615</xdr:rowOff>
    </xdr:from>
    <xdr:to>
      <xdr:col>5</xdr:col>
      <xdr:colOff>358775</xdr:colOff>
      <xdr:row>97</xdr:row>
      <xdr:rowOff>93278</xdr:rowOff>
    </xdr:to>
    <xdr:cxnSp macro="">
      <xdr:nvCxnSpPr>
        <xdr:cNvPr id="241" name="直線コネクタ 240"/>
        <xdr:cNvCxnSpPr/>
      </xdr:nvCxnSpPr>
      <xdr:spPr>
        <a:xfrm flipV="1">
          <a:off x="2908300" y="16709265"/>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3" name="テキスト ボックス 242"/>
        <xdr:cNvSpPr txBox="1"/>
      </xdr:nvSpPr>
      <xdr:spPr>
        <a:xfrm>
          <a:off x="3530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64719</xdr:rowOff>
    </xdr:from>
    <xdr:to>
      <xdr:col>4</xdr:col>
      <xdr:colOff>155575</xdr:colOff>
      <xdr:row>97</xdr:row>
      <xdr:rowOff>93278</xdr:rowOff>
    </xdr:to>
    <xdr:cxnSp macro="">
      <xdr:nvCxnSpPr>
        <xdr:cNvPr id="244" name="直線コネクタ 243"/>
        <xdr:cNvCxnSpPr/>
      </xdr:nvCxnSpPr>
      <xdr:spPr>
        <a:xfrm>
          <a:off x="2019300" y="16695369"/>
          <a:ext cx="889000" cy="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6" name="テキスト ボックス 245"/>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6476</xdr:rowOff>
    </xdr:from>
    <xdr:to>
      <xdr:col>2</xdr:col>
      <xdr:colOff>638175</xdr:colOff>
      <xdr:row>97</xdr:row>
      <xdr:rowOff>64719</xdr:rowOff>
    </xdr:to>
    <xdr:cxnSp macro="">
      <xdr:nvCxnSpPr>
        <xdr:cNvPr id="247" name="直線コネクタ 246"/>
        <xdr:cNvCxnSpPr/>
      </xdr:nvCxnSpPr>
      <xdr:spPr>
        <a:xfrm>
          <a:off x="1130300" y="16637126"/>
          <a:ext cx="889000" cy="5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49" name="テキスト ボックス 248"/>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1" name="テキスト ボックス 250"/>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20255</xdr:rowOff>
    </xdr:from>
    <xdr:to>
      <xdr:col>6</xdr:col>
      <xdr:colOff>561975</xdr:colOff>
      <xdr:row>97</xdr:row>
      <xdr:rowOff>121855</xdr:rowOff>
    </xdr:to>
    <xdr:sp macro="" textlink="">
      <xdr:nvSpPr>
        <xdr:cNvPr id="257" name="円/楕円 256"/>
        <xdr:cNvSpPr/>
      </xdr:nvSpPr>
      <xdr:spPr>
        <a:xfrm>
          <a:off x="4584700" y="166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43132</xdr:rowOff>
    </xdr:from>
    <xdr:ext cx="534377" cy="259045"/>
    <xdr:sp macro="" textlink="">
      <xdr:nvSpPr>
        <xdr:cNvPr id="258" name="衛生費該当値テキスト"/>
        <xdr:cNvSpPr txBox="1"/>
      </xdr:nvSpPr>
      <xdr:spPr>
        <a:xfrm>
          <a:off x="4686300" y="1650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42,704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27815</xdr:rowOff>
    </xdr:from>
    <xdr:to>
      <xdr:col>5</xdr:col>
      <xdr:colOff>409575</xdr:colOff>
      <xdr:row>97</xdr:row>
      <xdr:rowOff>129415</xdr:rowOff>
    </xdr:to>
    <xdr:sp macro="" textlink="">
      <xdr:nvSpPr>
        <xdr:cNvPr id="259" name="円/楕円 258"/>
        <xdr:cNvSpPr/>
      </xdr:nvSpPr>
      <xdr:spPr>
        <a:xfrm>
          <a:off x="3746500" y="1665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145942</xdr:rowOff>
    </xdr:from>
    <xdr:ext cx="534377" cy="259045"/>
    <xdr:sp macro="" textlink="">
      <xdr:nvSpPr>
        <xdr:cNvPr id="260" name="テキスト ボックス 259"/>
        <xdr:cNvSpPr txBox="1"/>
      </xdr:nvSpPr>
      <xdr:spPr>
        <a:xfrm>
          <a:off x="3530111" y="1643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42,241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42478</xdr:rowOff>
    </xdr:from>
    <xdr:to>
      <xdr:col>4</xdr:col>
      <xdr:colOff>206375</xdr:colOff>
      <xdr:row>97</xdr:row>
      <xdr:rowOff>144078</xdr:rowOff>
    </xdr:to>
    <xdr:sp macro="" textlink="">
      <xdr:nvSpPr>
        <xdr:cNvPr id="261" name="円/楕円 260"/>
        <xdr:cNvSpPr/>
      </xdr:nvSpPr>
      <xdr:spPr>
        <a:xfrm>
          <a:off x="2857500" y="1667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160605</xdr:rowOff>
    </xdr:from>
    <xdr:ext cx="534377" cy="259045"/>
    <xdr:sp macro="" textlink="">
      <xdr:nvSpPr>
        <xdr:cNvPr id="262" name="テキスト ボックス 261"/>
        <xdr:cNvSpPr txBox="1"/>
      </xdr:nvSpPr>
      <xdr:spPr>
        <a:xfrm>
          <a:off x="2641111" y="1644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41,343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13919</xdr:rowOff>
    </xdr:from>
    <xdr:to>
      <xdr:col>3</xdr:col>
      <xdr:colOff>3175</xdr:colOff>
      <xdr:row>97</xdr:row>
      <xdr:rowOff>115519</xdr:rowOff>
    </xdr:to>
    <xdr:sp macro="" textlink="">
      <xdr:nvSpPr>
        <xdr:cNvPr id="263" name="円/楕円 262"/>
        <xdr:cNvSpPr/>
      </xdr:nvSpPr>
      <xdr:spPr>
        <a:xfrm>
          <a:off x="1968500" y="166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132046</xdr:rowOff>
    </xdr:from>
    <xdr:ext cx="534377" cy="259045"/>
    <xdr:sp macro="" textlink="">
      <xdr:nvSpPr>
        <xdr:cNvPr id="264" name="テキスト ボックス 263"/>
        <xdr:cNvSpPr txBox="1"/>
      </xdr:nvSpPr>
      <xdr:spPr>
        <a:xfrm>
          <a:off x="1752111" y="1641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43,092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127126</xdr:rowOff>
    </xdr:from>
    <xdr:to>
      <xdr:col>1</xdr:col>
      <xdr:colOff>485775</xdr:colOff>
      <xdr:row>97</xdr:row>
      <xdr:rowOff>57276</xdr:rowOff>
    </xdr:to>
    <xdr:sp macro="" textlink="">
      <xdr:nvSpPr>
        <xdr:cNvPr id="265" name="円/楕円 264"/>
        <xdr:cNvSpPr/>
      </xdr:nvSpPr>
      <xdr:spPr>
        <a:xfrm>
          <a:off x="1079500" y="1658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73803</xdr:rowOff>
    </xdr:from>
    <xdr:ext cx="534377" cy="259045"/>
    <xdr:sp macro="" textlink="">
      <xdr:nvSpPr>
        <xdr:cNvPr id="266" name="テキスト ボックス 265"/>
        <xdr:cNvSpPr txBox="1"/>
      </xdr:nvSpPr>
      <xdr:spPr>
        <a:xfrm>
          <a:off x="863111" y="1636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30</xdr:row>
      <xdr:rowOff>96266</xdr:rowOff>
    </xdr:from>
    <xdr:to>
      <xdr:col>15</xdr:col>
      <xdr:colOff>180975</xdr:colOff>
      <xdr:row>30</xdr:row>
      <xdr:rowOff>118745</xdr:rowOff>
    </xdr:to>
    <xdr:cxnSp macro="">
      <xdr:nvCxnSpPr>
        <xdr:cNvPr id="295" name="直線コネクタ 294"/>
        <xdr:cNvCxnSpPr/>
      </xdr:nvCxnSpPr>
      <xdr:spPr>
        <a:xfrm>
          <a:off x="9639300" y="5239766"/>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96283</xdr:rowOff>
    </xdr:from>
    <xdr:ext cx="378565" cy="259045"/>
    <xdr:sp macro="" textlink="">
      <xdr:nvSpPr>
        <xdr:cNvPr id="296" name="労働費平均値テキスト"/>
        <xdr:cNvSpPr txBox="1"/>
      </xdr:nvSpPr>
      <xdr:spPr>
        <a:xfrm>
          <a:off x="10528300" y="6439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30</xdr:row>
      <xdr:rowOff>58547</xdr:rowOff>
    </xdr:from>
    <xdr:to>
      <xdr:col>14</xdr:col>
      <xdr:colOff>28575</xdr:colOff>
      <xdr:row>30</xdr:row>
      <xdr:rowOff>96266</xdr:rowOff>
    </xdr:to>
    <xdr:cxnSp macro="">
      <xdr:nvCxnSpPr>
        <xdr:cNvPr id="298" name="直線コネクタ 297"/>
        <xdr:cNvCxnSpPr/>
      </xdr:nvCxnSpPr>
      <xdr:spPr>
        <a:xfrm>
          <a:off x="8750300" y="5202047"/>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59707</xdr:rowOff>
    </xdr:from>
    <xdr:ext cx="378565" cy="259045"/>
    <xdr:sp macro="" textlink="">
      <xdr:nvSpPr>
        <xdr:cNvPr id="300" name="テキスト ボックス 299"/>
        <xdr:cNvSpPr txBox="1"/>
      </xdr:nvSpPr>
      <xdr:spPr>
        <a:xfrm>
          <a:off x="9450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58547</xdr:rowOff>
    </xdr:from>
    <xdr:to>
      <xdr:col>12</xdr:col>
      <xdr:colOff>511175</xdr:colOff>
      <xdr:row>30</xdr:row>
      <xdr:rowOff>171323</xdr:rowOff>
    </xdr:to>
    <xdr:cxnSp macro="">
      <xdr:nvCxnSpPr>
        <xdr:cNvPr id="301" name="直線コネクタ 300"/>
        <xdr:cNvCxnSpPr/>
      </xdr:nvCxnSpPr>
      <xdr:spPr>
        <a:xfrm flipV="1">
          <a:off x="7861300" y="5202047"/>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133240</xdr:rowOff>
    </xdr:from>
    <xdr:ext cx="469744" cy="259045"/>
    <xdr:sp macro="" textlink="">
      <xdr:nvSpPr>
        <xdr:cNvPr id="303" name="テキスト ボックス 302"/>
        <xdr:cNvSpPr txBox="1"/>
      </xdr:nvSpPr>
      <xdr:spPr>
        <a:xfrm>
          <a:off x="8515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171323</xdr:rowOff>
    </xdr:from>
    <xdr:to>
      <xdr:col>11</xdr:col>
      <xdr:colOff>307975</xdr:colOff>
      <xdr:row>31</xdr:row>
      <xdr:rowOff>30734</xdr:rowOff>
    </xdr:to>
    <xdr:cxnSp macro="">
      <xdr:nvCxnSpPr>
        <xdr:cNvPr id="304" name="直線コネクタ 303"/>
        <xdr:cNvCxnSpPr/>
      </xdr:nvCxnSpPr>
      <xdr:spPr>
        <a:xfrm flipV="1">
          <a:off x="6972300" y="5314823"/>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30370</xdr:rowOff>
    </xdr:from>
    <xdr:ext cx="469744" cy="259045"/>
    <xdr:sp macro="" textlink="">
      <xdr:nvSpPr>
        <xdr:cNvPr id="306" name="テキスト ボックス 305"/>
        <xdr:cNvSpPr txBox="1"/>
      </xdr:nvSpPr>
      <xdr:spPr>
        <a:xfrm>
          <a:off x="7626427"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118762</xdr:rowOff>
    </xdr:from>
    <xdr:ext cx="469744" cy="259045"/>
    <xdr:sp macro="" textlink="">
      <xdr:nvSpPr>
        <xdr:cNvPr id="308" name="テキスト ボックス 307"/>
        <xdr:cNvSpPr txBox="1"/>
      </xdr:nvSpPr>
      <xdr:spPr>
        <a:xfrm>
          <a:off x="6737427" y="594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30</xdr:row>
      <xdr:rowOff>67945</xdr:rowOff>
    </xdr:from>
    <xdr:to>
      <xdr:col>15</xdr:col>
      <xdr:colOff>231775</xdr:colOff>
      <xdr:row>30</xdr:row>
      <xdr:rowOff>169545</xdr:rowOff>
    </xdr:to>
    <xdr:sp macro="" textlink="">
      <xdr:nvSpPr>
        <xdr:cNvPr id="314" name="円/楕円 313"/>
        <xdr:cNvSpPr/>
      </xdr:nvSpPr>
      <xdr:spPr>
        <a:xfrm>
          <a:off x="10426700" y="52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20972</xdr:rowOff>
    </xdr:from>
    <xdr:ext cx="469744" cy="259045"/>
    <xdr:sp macro="" textlink="">
      <xdr:nvSpPr>
        <xdr:cNvPr id="315" name="労働費該当値テキスト"/>
        <xdr:cNvSpPr txBox="1"/>
      </xdr:nvSpPr>
      <xdr:spPr>
        <a:xfrm>
          <a:off x="10528300" y="516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3,855</a:t>
          </a:r>
          <a:endParaRPr kumimoji="1" lang="ja-JP" altLang="en-US" sz="1000" b="1">
            <a:solidFill>
              <a:srgbClr val="FF0000"/>
            </a:solidFill>
            <a:latin typeface="ＭＳ Ｐゴシック"/>
          </a:endParaRPr>
        </a:p>
      </xdr:txBody>
    </xdr:sp>
    <xdr:clientData/>
  </xdr:oneCellAnchor>
  <xdr:twoCellAnchor>
    <xdr:from>
      <xdr:col>13</xdr:col>
      <xdr:colOff>663575</xdr:colOff>
      <xdr:row>30</xdr:row>
      <xdr:rowOff>45466</xdr:rowOff>
    </xdr:from>
    <xdr:to>
      <xdr:col>14</xdr:col>
      <xdr:colOff>79375</xdr:colOff>
      <xdr:row>30</xdr:row>
      <xdr:rowOff>147066</xdr:rowOff>
    </xdr:to>
    <xdr:sp macro="" textlink="">
      <xdr:nvSpPr>
        <xdr:cNvPr id="316" name="円/楕円 315"/>
        <xdr:cNvSpPr/>
      </xdr:nvSpPr>
      <xdr:spPr>
        <a:xfrm>
          <a:off x="9588500" y="51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28</xdr:row>
      <xdr:rowOff>163593</xdr:rowOff>
    </xdr:from>
    <xdr:ext cx="469744" cy="259045"/>
    <xdr:sp macro="" textlink="">
      <xdr:nvSpPr>
        <xdr:cNvPr id="317" name="テキスト ボックス 316"/>
        <xdr:cNvSpPr txBox="1"/>
      </xdr:nvSpPr>
      <xdr:spPr>
        <a:xfrm>
          <a:off x="9404427" y="49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3,914</a:t>
          </a:r>
          <a:endParaRPr kumimoji="1" lang="ja-JP" altLang="en-US" sz="1000" b="1">
            <a:solidFill>
              <a:srgbClr val="FF0000"/>
            </a:solidFill>
            <a:latin typeface="ＭＳ Ｐゴシック"/>
          </a:endParaRPr>
        </a:p>
      </xdr:txBody>
    </xdr:sp>
    <xdr:clientData/>
  </xdr:oneCellAnchor>
  <xdr:twoCellAnchor>
    <xdr:from>
      <xdr:col>12</xdr:col>
      <xdr:colOff>460375</xdr:colOff>
      <xdr:row>30</xdr:row>
      <xdr:rowOff>7747</xdr:rowOff>
    </xdr:from>
    <xdr:to>
      <xdr:col>12</xdr:col>
      <xdr:colOff>561975</xdr:colOff>
      <xdr:row>30</xdr:row>
      <xdr:rowOff>109347</xdr:rowOff>
    </xdr:to>
    <xdr:sp macro="" textlink="">
      <xdr:nvSpPr>
        <xdr:cNvPr id="318" name="円/楕円 317"/>
        <xdr:cNvSpPr/>
      </xdr:nvSpPr>
      <xdr:spPr>
        <a:xfrm>
          <a:off x="8699500" y="515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28</xdr:row>
      <xdr:rowOff>125874</xdr:rowOff>
    </xdr:from>
    <xdr:ext cx="469744" cy="259045"/>
    <xdr:sp macro="" textlink="">
      <xdr:nvSpPr>
        <xdr:cNvPr id="319" name="テキスト ボックス 318"/>
        <xdr:cNvSpPr txBox="1"/>
      </xdr:nvSpPr>
      <xdr:spPr>
        <a:xfrm>
          <a:off x="8515427" y="492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4,013</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120523</xdr:rowOff>
    </xdr:from>
    <xdr:to>
      <xdr:col>11</xdr:col>
      <xdr:colOff>358775</xdr:colOff>
      <xdr:row>31</xdr:row>
      <xdr:rowOff>50673</xdr:rowOff>
    </xdr:to>
    <xdr:sp macro="" textlink="">
      <xdr:nvSpPr>
        <xdr:cNvPr id="320" name="円/楕円 319"/>
        <xdr:cNvSpPr/>
      </xdr:nvSpPr>
      <xdr:spPr>
        <a:xfrm>
          <a:off x="7810500" y="526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67200</xdr:rowOff>
    </xdr:from>
    <xdr:ext cx="469744" cy="259045"/>
    <xdr:sp macro="" textlink="">
      <xdr:nvSpPr>
        <xdr:cNvPr id="321" name="テキスト ボックス 320"/>
        <xdr:cNvSpPr txBox="1"/>
      </xdr:nvSpPr>
      <xdr:spPr>
        <a:xfrm>
          <a:off x="7626427" y="503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3,717</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151384</xdr:rowOff>
    </xdr:from>
    <xdr:to>
      <xdr:col>10</xdr:col>
      <xdr:colOff>155575</xdr:colOff>
      <xdr:row>31</xdr:row>
      <xdr:rowOff>81534</xdr:rowOff>
    </xdr:to>
    <xdr:sp macro="" textlink="">
      <xdr:nvSpPr>
        <xdr:cNvPr id="322" name="円/楕円 321"/>
        <xdr:cNvSpPr/>
      </xdr:nvSpPr>
      <xdr:spPr>
        <a:xfrm>
          <a:off x="6921500" y="529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98061</xdr:rowOff>
    </xdr:from>
    <xdr:ext cx="469744" cy="259045"/>
    <xdr:sp macro="" textlink="">
      <xdr:nvSpPr>
        <xdr:cNvPr id="323" name="テキスト ボックス 322"/>
        <xdr:cNvSpPr txBox="1"/>
      </xdr:nvSpPr>
      <xdr:spPr>
        <a:xfrm>
          <a:off x="6737427" y="50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85705</xdr:rowOff>
    </xdr:from>
    <xdr:to>
      <xdr:col>15</xdr:col>
      <xdr:colOff>180975</xdr:colOff>
      <xdr:row>58</xdr:row>
      <xdr:rowOff>106645</xdr:rowOff>
    </xdr:to>
    <xdr:cxnSp macro="">
      <xdr:nvCxnSpPr>
        <xdr:cNvPr id="350" name="直線コネクタ 349"/>
        <xdr:cNvCxnSpPr/>
      </xdr:nvCxnSpPr>
      <xdr:spPr>
        <a:xfrm>
          <a:off x="9639300" y="10029805"/>
          <a:ext cx="8382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85705</xdr:rowOff>
    </xdr:from>
    <xdr:to>
      <xdr:col>14</xdr:col>
      <xdr:colOff>28575</xdr:colOff>
      <xdr:row>58</xdr:row>
      <xdr:rowOff>103215</xdr:rowOff>
    </xdr:to>
    <xdr:cxnSp macro="">
      <xdr:nvCxnSpPr>
        <xdr:cNvPr id="353" name="直線コネクタ 352"/>
        <xdr:cNvCxnSpPr/>
      </xdr:nvCxnSpPr>
      <xdr:spPr>
        <a:xfrm flipV="1">
          <a:off x="8750300" y="10029805"/>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103215</xdr:rowOff>
    </xdr:from>
    <xdr:to>
      <xdr:col>12</xdr:col>
      <xdr:colOff>511175</xdr:colOff>
      <xdr:row>58</xdr:row>
      <xdr:rowOff>104747</xdr:rowOff>
    </xdr:to>
    <xdr:cxnSp macro="">
      <xdr:nvCxnSpPr>
        <xdr:cNvPr id="356" name="直線コネクタ 355"/>
        <xdr:cNvCxnSpPr/>
      </xdr:nvCxnSpPr>
      <xdr:spPr>
        <a:xfrm flipV="1">
          <a:off x="7861300" y="10047315"/>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104153</xdr:rowOff>
    </xdr:from>
    <xdr:to>
      <xdr:col>11</xdr:col>
      <xdr:colOff>307975</xdr:colOff>
      <xdr:row>58</xdr:row>
      <xdr:rowOff>104747</xdr:rowOff>
    </xdr:to>
    <xdr:cxnSp macro="">
      <xdr:nvCxnSpPr>
        <xdr:cNvPr id="359" name="直線コネクタ 358"/>
        <xdr:cNvCxnSpPr/>
      </xdr:nvCxnSpPr>
      <xdr:spPr>
        <a:xfrm>
          <a:off x="6972300" y="10048253"/>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55845</xdr:rowOff>
    </xdr:from>
    <xdr:to>
      <xdr:col>15</xdr:col>
      <xdr:colOff>231775</xdr:colOff>
      <xdr:row>58</xdr:row>
      <xdr:rowOff>157445</xdr:rowOff>
    </xdr:to>
    <xdr:sp macro="" textlink="">
      <xdr:nvSpPr>
        <xdr:cNvPr id="369" name="円/楕円 368"/>
        <xdr:cNvSpPr/>
      </xdr:nvSpPr>
      <xdr:spPr>
        <a:xfrm>
          <a:off x="10426700" y="999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142222</xdr:rowOff>
    </xdr:from>
    <xdr:ext cx="469744" cy="259045"/>
    <xdr:sp macro="" textlink="">
      <xdr:nvSpPr>
        <xdr:cNvPr id="370" name="農林水産業費該当値テキスト"/>
        <xdr:cNvSpPr txBox="1"/>
      </xdr:nvSpPr>
      <xdr:spPr>
        <a:xfrm>
          <a:off x="10528300" y="991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34905</xdr:rowOff>
    </xdr:from>
    <xdr:to>
      <xdr:col>14</xdr:col>
      <xdr:colOff>79375</xdr:colOff>
      <xdr:row>58</xdr:row>
      <xdr:rowOff>136505</xdr:rowOff>
    </xdr:to>
    <xdr:sp macro="" textlink="">
      <xdr:nvSpPr>
        <xdr:cNvPr id="371" name="円/楕円 370"/>
        <xdr:cNvSpPr/>
      </xdr:nvSpPr>
      <xdr:spPr>
        <a:xfrm>
          <a:off x="9588500" y="99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127632</xdr:rowOff>
    </xdr:from>
    <xdr:ext cx="469744" cy="259045"/>
    <xdr:sp macro="" textlink="">
      <xdr:nvSpPr>
        <xdr:cNvPr id="372" name="テキスト ボックス 371"/>
        <xdr:cNvSpPr txBox="1"/>
      </xdr:nvSpPr>
      <xdr:spPr>
        <a:xfrm>
          <a:off x="9404427" y="1007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52415</xdr:rowOff>
    </xdr:from>
    <xdr:to>
      <xdr:col>12</xdr:col>
      <xdr:colOff>561975</xdr:colOff>
      <xdr:row>58</xdr:row>
      <xdr:rowOff>154015</xdr:rowOff>
    </xdr:to>
    <xdr:sp macro="" textlink="">
      <xdr:nvSpPr>
        <xdr:cNvPr id="373" name="円/楕円 372"/>
        <xdr:cNvSpPr/>
      </xdr:nvSpPr>
      <xdr:spPr>
        <a:xfrm>
          <a:off x="8699500" y="99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145142</xdr:rowOff>
    </xdr:from>
    <xdr:ext cx="469744" cy="259045"/>
    <xdr:sp macro="" textlink="">
      <xdr:nvSpPr>
        <xdr:cNvPr id="374" name="テキスト ボックス 373"/>
        <xdr:cNvSpPr txBox="1"/>
      </xdr:nvSpPr>
      <xdr:spPr>
        <a:xfrm>
          <a:off x="8515427" y="1008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53947</xdr:rowOff>
    </xdr:from>
    <xdr:to>
      <xdr:col>11</xdr:col>
      <xdr:colOff>358775</xdr:colOff>
      <xdr:row>58</xdr:row>
      <xdr:rowOff>155547</xdr:rowOff>
    </xdr:to>
    <xdr:sp macro="" textlink="">
      <xdr:nvSpPr>
        <xdr:cNvPr id="375" name="円/楕円 374"/>
        <xdr:cNvSpPr/>
      </xdr:nvSpPr>
      <xdr:spPr>
        <a:xfrm>
          <a:off x="7810500" y="999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146674</xdr:rowOff>
    </xdr:from>
    <xdr:ext cx="469744" cy="259045"/>
    <xdr:sp macro="" textlink="">
      <xdr:nvSpPr>
        <xdr:cNvPr id="376" name="テキスト ボックス 375"/>
        <xdr:cNvSpPr txBox="1"/>
      </xdr:nvSpPr>
      <xdr:spPr>
        <a:xfrm>
          <a:off x="7626427" y="1009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53353</xdr:rowOff>
    </xdr:from>
    <xdr:to>
      <xdr:col>10</xdr:col>
      <xdr:colOff>155575</xdr:colOff>
      <xdr:row>58</xdr:row>
      <xdr:rowOff>154953</xdr:rowOff>
    </xdr:to>
    <xdr:sp macro="" textlink="">
      <xdr:nvSpPr>
        <xdr:cNvPr id="377" name="円/楕円 376"/>
        <xdr:cNvSpPr/>
      </xdr:nvSpPr>
      <xdr:spPr>
        <a:xfrm>
          <a:off x="6921500" y="99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146080</xdr:rowOff>
    </xdr:from>
    <xdr:ext cx="469744" cy="259045"/>
    <xdr:sp macro="" textlink="">
      <xdr:nvSpPr>
        <xdr:cNvPr id="378" name="テキスト ボックス 377"/>
        <xdr:cNvSpPr txBox="1"/>
      </xdr:nvSpPr>
      <xdr:spPr>
        <a:xfrm>
          <a:off x="6737427" y="1009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163382</xdr:rowOff>
    </xdr:from>
    <xdr:to>
      <xdr:col>15</xdr:col>
      <xdr:colOff>180975</xdr:colOff>
      <xdr:row>78</xdr:row>
      <xdr:rowOff>41264</xdr:rowOff>
    </xdr:to>
    <xdr:cxnSp macro="">
      <xdr:nvCxnSpPr>
        <xdr:cNvPr id="405" name="直線コネクタ 404"/>
        <xdr:cNvCxnSpPr/>
      </xdr:nvCxnSpPr>
      <xdr:spPr>
        <a:xfrm flipV="1">
          <a:off x="9639300" y="13365032"/>
          <a:ext cx="8382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41264</xdr:rowOff>
    </xdr:from>
    <xdr:to>
      <xdr:col>14</xdr:col>
      <xdr:colOff>28575</xdr:colOff>
      <xdr:row>78</xdr:row>
      <xdr:rowOff>42408</xdr:rowOff>
    </xdr:to>
    <xdr:cxnSp macro="">
      <xdr:nvCxnSpPr>
        <xdr:cNvPr id="408" name="直線コネクタ 407"/>
        <xdr:cNvCxnSpPr/>
      </xdr:nvCxnSpPr>
      <xdr:spPr>
        <a:xfrm flipV="1">
          <a:off x="8750300" y="1341436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42408</xdr:rowOff>
    </xdr:from>
    <xdr:to>
      <xdr:col>12</xdr:col>
      <xdr:colOff>511175</xdr:colOff>
      <xdr:row>78</xdr:row>
      <xdr:rowOff>46431</xdr:rowOff>
    </xdr:to>
    <xdr:cxnSp macro="">
      <xdr:nvCxnSpPr>
        <xdr:cNvPr id="411" name="直線コネクタ 410"/>
        <xdr:cNvCxnSpPr/>
      </xdr:nvCxnSpPr>
      <xdr:spPr>
        <a:xfrm flipV="1">
          <a:off x="7861300" y="13415508"/>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29835</xdr:rowOff>
    </xdr:from>
    <xdr:to>
      <xdr:col>11</xdr:col>
      <xdr:colOff>307975</xdr:colOff>
      <xdr:row>78</xdr:row>
      <xdr:rowOff>46431</xdr:rowOff>
    </xdr:to>
    <xdr:cxnSp macro="">
      <xdr:nvCxnSpPr>
        <xdr:cNvPr id="414" name="直線コネクタ 413"/>
        <xdr:cNvCxnSpPr/>
      </xdr:nvCxnSpPr>
      <xdr:spPr>
        <a:xfrm>
          <a:off x="6972300" y="13402935"/>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112582</xdr:rowOff>
    </xdr:from>
    <xdr:to>
      <xdr:col>15</xdr:col>
      <xdr:colOff>231775</xdr:colOff>
      <xdr:row>78</xdr:row>
      <xdr:rowOff>42732</xdr:rowOff>
    </xdr:to>
    <xdr:sp macro="" textlink="">
      <xdr:nvSpPr>
        <xdr:cNvPr id="424" name="円/楕円 423"/>
        <xdr:cNvSpPr/>
      </xdr:nvSpPr>
      <xdr:spPr>
        <a:xfrm>
          <a:off x="10426700" y="1331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91009</xdr:rowOff>
    </xdr:from>
    <xdr:ext cx="469744" cy="259045"/>
    <xdr:sp macro="" textlink="">
      <xdr:nvSpPr>
        <xdr:cNvPr id="425" name="商工費該当値テキスト"/>
        <xdr:cNvSpPr txBox="1"/>
      </xdr:nvSpPr>
      <xdr:spPr>
        <a:xfrm>
          <a:off x="10528300" y="1329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161914</xdr:rowOff>
    </xdr:from>
    <xdr:to>
      <xdr:col>14</xdr:col>
      <xdr:colOff>79375</xdr:colOff>
      <xdr:row>78</xdr:row>
      <xdr:rowOff>92064</xdr:rowOff>
    </xdr:to>
    <xdr:sp macro="" textlink="">
      <xdr:nvSpPr>
        <xdr:cNvPr id="426" name="円/楕円 425"/>
        <xdr:cNvSpPr/>
      </xdr:nvSpPr>
      <xdr:spPr>
        <a:xfrm>
          <a:off x="9588500" y="133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83191</xdr:rowOff>
    </xdr:from>
    <xdr:ext cx="469744" cy="259045"/>
    <xdr:sp macro="" textlink="">
      <xdr:nvSpPr>
        <xdr:cNvPr id="427" name="テキスト ボックス 426"/>
        <xdr:cNvSpPr txBox="1"/>
      </xdr:nvSpPr>
      <xdr:spPr>
        <a:xfrm>
          <a:off x="9404427" y="134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163058</xdr:rowOff>
    </xdr:from>
    <xdr:to>
      <xdr:col>12</xdr:col>
      <xdr:colOff>561975</xdr:colOff>
      <xdr:row>78</xdr:row>
      <xdr:rowOff>93208</xdr:rowOff>
    </xdr:to>
    <xdr:sp macro="" textlink="">
      <xdr:nvSpPr>
        <xdr:cNvPr id="428" name="円/楕円 427"/>
        <xdr:cNvSpPr/>
      </xdr:nvSpPr>
      <xdr:spPr>
        <a:xfrm>
          <a:off x="8699500" y="133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84335</xdr:rowOff>
    </xdr:from>
    <xdr:ext cx="469744" cy="259045"/>
    <xdr:sp macro="" textlink="">
      <xdr:nvSpPr>
        <xdr:cNvPr id="429" name="テキスト ボックス 428"/>
        <xdr:cNvSpPr txBox="1"/>
      </xdr:nvSpPr>
      <xdr:spPr>
        <a:xfrm>
          <a:off x="8515427" y="134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167081</xdr:rowOff>
    </xdr:from>
    <xdr:to>
      <xdr:col>11</xdr:col>
      <xdr:colOff>358775</xdr:colOff>
      <xdr:row>78</xdr:row>
      <xdr:rowOff>97231</xdr:rowOff>
    </xdr:to>
    <xdr:sp macro="" textlink="">
      <xdr:nvSpPr>
        <xdr:cNvPr id="430" name="円/楕円 429"/>
        <xdr:cNvSpPr/>
      </xdr:nvSpPr>
      <xdr:spPr>
        <a:xfrm>
          <a:off x="7810500" y="133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88358</xdr:rowOff>
    </xdr:from>
    <xdr:ext cx="469744" cy="259045"/>
    <xdr:sp macro="" textlink="">
      <xdr:nvSpPr>
        <xdr:cNvPr id="431" name="テキスト ボックス 430"/>
        <xdr:cNvSpPr txBox="1"/>
      </xdr:nvSpPr>
      <xdr:spPr>
        <a:xfrm>
          <a:off x="7626427" y="1346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150485</xdr:rowOff>
    </xdr:from>
    <xdr:to>
      <xdr:col>10</xdr:col>
      <xdr:colOff>155575</xdr:colOff>
      <xdr:row>78</xdr:row>
      <xdr:rowOff>80635</xdr:rowOff>
    </xdr:to>
    <xdr:sp macro="" textlink="">
      <xdr:nvSpPr>
        <xdr:cNvPr id="432" name="円/楕円 431"/>
        <xdr:cNvSpPr/>
      </xdr:nvSpPr>
      <xdr:spPr>
        <a:xfrm>
          <a:off x="6921500" y="1335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71762</xdr:rowOff>
    </xdr:from>
    <xdr:ext cx="469744" cy="259045"/>
    <xdr:sp macro="" textlink="">
      <xdr:nvSpPr>
        <xdr:cNvPr id="433" name="テキスト ボックス 432"/>
        <xdr:cNvSpPr txBox="1"/>
      </xdr:nvSpPr>
      <xdr:spPr>
        <a:xfrm>
          <a:off x="6737427" y="1344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156527</xdr:rowOff>
    </xdr:from>
    <xdr:to>
      <xdr:col>15</xdr:col>
      <xdr:colOff>180975</xdr:colOff>
      <xdr:row>95</xdr:row>
      <xdr:rowOff>39066</xdr:rowOff>
    </xdr:to>
    <xdr:cxnSp macro="">
      <xdr:nvCxnSpPr>
        <xdr:cNvPr id="462" name="直線コネクタ 461"/>
        <xdr:cNvCxnSpPr/>
      </xdr:nvCxnSpPr>
      <xdr:spPr>
        <a:xfrm flipV="1">
          <a:off x="9639300" y="16272827"/>
          <a:ext cx="838200" cy="5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166336</xdr:rowOff>
    </xdr:from>
    <xdr:ext cx="534377" cy="259045"/>
    <xdr:sp macro="" textlink="">
      <xdr:nvSpPr>
        <xdr:cNvPr id="463" name="土木費平均値テキスト"/>
        <xdr:cNvSpPr txBox="1"/>
      </xdr:nvSpPr>
      <xdr:spPr>
        <a:xfrm>
          <a:off x="10528300" y="16454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39066</xdr:rowOff>
    </xdr:from>
    <xdr:to>
      <xdr:col>14</xdr:col>
      <xdr:colOff>28575</xdr:colOff>
      <xdr:row>95</xdr:row>
      <xdr:rowOff>68732</xdr:rowOff>
    </xdr:to>
    <xdr:cxnSp macro="">
      <xdr:nvCxnSpPr>
        <xdr:cNvPr id="465" name="直線コネクタ 464"/>
        <xdr:cNvCxnSpPr/>
      </xdr:nvCxnSpPr>
      <xdr:spPr>
        <a:xfrm flipV="1">
          <a:off x="8750300" y="16326816"/>
          <a:ext cx="889000" cy="2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101046</xdr:rowOff>
    </xdr:from>
    <xdr:ext cx="534377" cy="259045"/>
    <xdr:sp macro="" textlink="">
      <xdr:nvSpPr>
        <xdr:cNvPr id="467" name="テキスト ボックス 466"/>
        <xdr:cNvSpPr txBox="1"/>
      </xdr:nvSpPr>
      <xdr:spPr>
        <a:xfrm>
          <a:off x="9372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157632</xdr:rowOff>
    </xdr:from>
    <xdr:to>
      <xdr:col>12</xdr:col>
      <xdr:colOff>511175</xdr:colOff>
      <xdr:row>95</xdr:row>
      <xdr:rowOff>68732</xdr:rowOff>
    </xdr:to>
    <xdr:cxnSp macro="">
      <xdr:nvCxnSpPr>
        <xdr:cNvPr id="468" name="直線コネクタ 467"/>
        <xdr:cNvCxnSpPr/>
      </xdr:nvCxnSpPr>
      <xdr:spPr>
        <a:xfrm>
          <a:off x="7861300" y="16273932"/>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69626</xdr:rowOff>
    </xdr:from>
    <xdr:ext cx="534377" cy="259045"/>
    <xdr:sp macro="" textlink="">
      <xdr:nvSpPr>
        <xdr:cNvPr id="470" name="テキスト ボックス 469"/>
        <xdr:cNvSpPr txBox="1"/>
      </xdr:nvSpPr>
      <xdr:spPr>
        <a:xfrm>
          <a:off x="8483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140145</xdr:rowOff>
    </xdr:from>
    <xdr:to>
      <xdr:col>11</xdr:col>
      <xdr:colOff>307975</xdr:colOff>
      <xdr:row>94</xdr:row>
      <xdr:rowOff>157632</xdr:rowOff>
    </xdr:to>
    <xdr:cxnSp macro="">
      <xdr:nvCxnSpPr>
        <xdr:cNvPr id="471" name="直線コネクタ 470"/>
        <xdr:cNvCxnSpPr/>
      </xdr:nvCxnSpPr>
      <xdr:spPr>
        <a:xfrm>
          <a:off x="6972300" y="16256445"/>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130205</xdr:rowOff>
    </xdr:from>
    <xdr:ext cx="534377" cy="259045"/>
    <xdr:sp macro="" textlink="">
      <xdr:nvSpPr>
        <xdr:cNvPr id="473" name="テキスト ボックス 472"/>
        <xdr:cNvSpPr txBox="1"/>
      </xdr:nvSpPr>
      <xdr:spPr>
        <a:xfrm>
          <a:off x="7594111" y="165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133557</xdr:rowOff>
    </xdr:from>
    <xdr:ext cx="534377" cy="259045"/>
    <xdr:sp macro="" textlink="">
      <xdr:nvSpPr>
        <xdr:cNvPr id="475" name="テキスト ボックス 474"/>
        <xdr:cNvSpPr txBox="1"/>
      </xdr:nvSpPr>
      <xdr:spPr>
        <a:xfrm>
          <a:off x="6705111" y="165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105727</xdr:rowOff>
    </xdr:from>
    <xdr:to>
      <xdr:col>15</xdr:col>
      <xdr:colOff>231775</xdr:colOff>
      <xdr:row>95</xdr:row>
      <xdr:rowOff>35877</xdr:rowOff>
    </xdr:to>
    <xdr:sp macro="" textlink="">
      <xdr:nvSpPr>
        <xdr:cNvPr id="481" name="円/楕円 480"/>
        <xdr:cNvSpPr/>
      </xdr:nvSpPr>
      <xdr:spPr>
        <a:xfrm>
          <a:off x="10426700" y="162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128604</xdr:rowOff>
    </xdr:from>
    <xdr:ext cx="534377" cy="259045"/>
    <xdr:sp macro="" textlink="">
      <xdr:nvSpPr>
        <xdr:cNvPr id="482" name="土木費該当値テキスト"/>
        <xdr:cNvSpPr txBox="1"/>
      </xdr:nvSpPr>
      <xdr:spPr>
        <a:xfrm>
          <a:off x="10528300" y="1607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58,675</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159716</xdr:rowOff>
    </xdr:from>
    <xdr:to>
      <xdr:col>14</xdr:col>
      <xdr:colOff>79375</xdr:colOff>
      <xdr:row>95</xdr:row>
      <xdr:rowOff>89866</xdr:rowOff>
    </xdr:to>
    <xdr:sp macro="" textlink="">
      <xdr:nvSpPr>
        <xdr:cNvPr id="483" name="円/楕円 482"/>
        <xdr:cNvSpPr/>
      </xdr:nvSpPr>
      <xdr:spPr>
        <a:xfrm>
          <a:off x="9588500" y="162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106393</xdr:rowOff>
    </xdr:from>
    <xdr:ext cx="534377" cy="259045"/>
    <xdr:sp macro="" textlink="">
      <xdr:nvSpPr>
        <xdr:cNvPr id="484" name="テキスト ボックス 483"/>
        <xdr:cNvSpPr txBox="1"/>
      </xdr:nvSpPr>
      <xdr:spPr>
        <a:xfrm>
          <a:off x="9372111" y="160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54,424</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17932</xdr:rowOff>
    </xdr:from>
    <xdr:to>
      <xdr:col>12</xdr:col>
      <xdr:colOff>561975</xdr:colOff>
      <xdr:row>95</xdr:row>
      <xdr:rowOff>119532</xdr:rowOff>
    </xdr:to>
    <xdr:sp macro="" textlink="">
      <xdr:nvSpPr>
        <xdr:cNvPr id="485" name="円/楕円 484"/>
        <xdr:cNvSpPr/>
      </xdr:nvSpPr>
      <xdr:spPr>
        <a:xfrm>
          <a:off x="8699500" y="163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136059</xdr:rowOff>
    </xdr:from>
    <xdr:ext cx="534377" cy="259045"/>
    <xdr:sp macro="" textlink="">
      <xdr:nvSpPr>
        <xdr:cNvPr id="486" name="テキスト ボックス 485"/>
        <xdr:cNvSpPr txBox="1"/>
      </xdr:nvSpPr>
      <xdr:spPr>
        <a:xfrm>
          <a:off x="8483111" y="1608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52,088</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106832</xdr:rowOff>
    </xdr:from>
    <xdr:to>
      <xdr:col>11</xdr:col>
      <xdr:colOff>358775</xdr:colOff>
      <xdr:row>95</xdr:row>
      <xdr:rowOff>36982</xdr:rowOff>
    </xdr:to>
    <xdr:sp macro="" textlink="">
      <xdr:nvSpPr>
        <xdr:cNvPr id="487" name="円/楕円 486"/>
        <xdr:cNvSpPr/>
      </xdr:nvSpPr>
      <xdr:spPr>
        <a:xfrm>
          <a:off x="7810500" y="1622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53509</xdr:rowOff>
    </xdr:from>
    <xdr:ext cx="534377" cy="259045"/>
    <xdr:sp macro="" textlink="">
      <xdr:nvSpPr>
        <xdr:cNvPr id="488" name="テキスト ボックス 487"/>
        <xdr:cNvSpPr txBox="1"/>
      </xdr:nvSpPr>
      <xdr:spPr>
        <a:xfrm>
          <a:off x="7594111" y="159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58,588</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89345</xdr:rowOff>
    </xdr:from>
    <xdr:to>
      <xdr:col>10</xdr:col>
      <xdr:colOff>155575</xdr:colOff>
      <xdr:row>95</xdr:row>
      <xdr:rowOff>19495</xdr:rowOff>
    </xdr:to>
    <xdr:sp macro="" textlink="">
      <xdr:nvSpPr>
        <xdr:cNvPr id="489" name="円/楕円 488"/>
        <xdr:cNvSpPr/>
      </xdr:nvSpPr>
      <xdr:spPr>
        <a:xfrm>
          <a:off x="6921500" y="162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36022</xdr:rowOff>
    </xdr:from>
    <xdr:ext cx="534377" cy="259045"/>
    <xdr:sp macro="" textlink="">
      <xdr:nvSpPr>
        <xdr:cNvPr id="490" name="テキスト ボックス 489"/>
        <xdr:cNvSpPr txBox="1"/>
      </xdr:nvSpPr>
      <xdr:spPr>
        <a:xfrm>
          <a:off x="6705111" y="1598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49207</xdr:rowOff>
    </xdr:from>
    <xdr:to>
      <xdr:col>23</xdr:col>
      <xdr:colOff>517525</xdr:colOff>
      <xdr:row>38</xdr:row>
      <xdr:rowOff>37385</xdr:rowOff>
    </xdr:to>
    <xdr:cxnSp macro="">
      <xdr:nvCxnSpPr>
        <xdr:cNvPr id="522" name="直線コネクタ 521"/>
        <xdr:cNvCxnSpPr/>
      </xdr:nvCxnSpPr>
      <xdr:spPr>
        <a:xfrm flipV="1">
          <a:off x="15481300" y="6392857"/>
          <a:ext cx="838200" cy="15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170752</xdr:rowOff>
    </xdr:from>
    <xdr:ext cx="534377" cy="259045"/>
    <xdr:sp macro="" textlink="">
      <xdr:nvSpPr>
        <xdr:cNvPr id="523" name="消防費平均値テキスト"/>
        <xdr:cNvSpPr txBox="1"/>
      </xdr:nvSpPr>
      <xdr:spPr>
        <a:xfrm>
          <a:off x="16370300" y="6514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37385</xdr:rowOff>
    </xdr:from>
    <xdr:to>
      <xdr:col>22</xdr:col>
      <xdr:colOff>365125</xdr:colOff>
      <xdr:row>38</xdr:row>
      <xdr:rowOff>93001</xdr:rowOff>
    </xdr:to>
    <xdr:cxnSp macro="">
      <xdr:nvCxnSpPr>
        <xdr:cNvPr id="525" name="直線コネクタ 524"/>
        <xdr:cNvCxnSpPr/>
      </xdr:nvCxnSpPr>
      <xdr:spPr>
        <a:xfrm flipV="1">
          <a:off x="14592300" y="6552485"/>
          <a:ext cx="889000" cy="5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52538</xdr:rowOff>
    </xdr:from>
    <xdr:to>
      <xdr:col>21</xdr:col>
      <xdr:colOff>161925</xdr:colOff>
      <xdr:row>38</xdr:row>
      <xdr:rowOff>93001</xdr:rowOff>
    </xdr:to>
    <xdr:cxnSp macro="">
      <xdr:nvCxnSpPr>
        <xdr:cNvPr id="528" name="直線コネクタ 527"/>
        <xdr:cNvCxnSpPr/>
      </xdr:nvCxnSpPr>
      <xdr:spPr>
        <a:xfrm>
          <a:off x="13703300" y="6567638"/>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29090</xdr:rowOff>
    </xdr:from>
    <xdr:to>
      <xdr:col>19</xdr:col>
      <xdr:colOff>644525</xdr:colOff>
      <xdr:row>38</xdr:row>
      <xdr:rowOff>52538</xdr:rowOff>
    </xdr:to>
    <xdr:cxnSp macro="">
      <xdr:nvCxnSpPr>
        <xdr:cNvPr id="531" name="直線コネクタ 530"/>
        <xdr:cNvCxnSpPr/>
      </xdr:nvCxnSpPr>
      <xdr:spPr>
        <a:xfrm>
          <a:off x="12814300" y="6544190"/>
          <a:ext cx="889000" cy="2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113798</xdr:rowOff>
    </xdr:from>
    <xdr:ext cx="534377" cy="259045"/>
    <xdr:sp macro="" textlink="">
      <xdr:nvSpPr>
        <xdr:cNvPr id="533" name="テキスト ボックス 532"/>
        <xdr:cNvSpPr txBox="1"/>
      </xdr:nvSpPr>
      <xdr:spPr>
        <a:xfrm>
          <a:off x="13436111" y="662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140708</xdr:rowOff>
    </xdr:from>
    <xdr:ext cx="534377" cy="259045"/>
    <xdr:sp macro="" textlink="">
      <xdr:nvSpPr>
        <xdr:cNvPr id="535" name="テキスト ボックス 534"/>
        <xdr:cNvSpPr txBox="1"/>
      </xdr:nvSpPr>
      <xdr:spPr>
        <a:xfrm>
          <a:off x="12547111" y="66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169857</xdr:rowOff>
    </xdr:from>
    <xdr:to>
      <xdr:col>23</xdr:col>
      <xdr:colOff>568325</xdr:colOff>
      <xdr:row>37</xdr:row>
      <xdr:rowOff>100007</xdr:rowOff>
    </xdr:to>
    <xdr:sp macro="" textlink="">
      <xdr:nvSpPr>
        <xdr:cNvPr id="541" name="円/楕円 540"/>
        <xdr:cNvSpPr/>
      </xdr:nvSpPr>
      <xdr:spPr>
        <a:xfrm>
          <a:off x="16268700" y="634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21284</xdr:rowOff>
    </xdr:from>
    <xdr:ext cx="534377" cy="259045"/>
    <xdr:sp macro="" textlink="">
      <xdr:nvSpPr>
        <xdr:cNvPr id="542" name="消防費該当値テキスト"/>
        <xdr:cNvSpPr txBox="1"/>
      </xdr:nvSpPr>
      <xdr:spPr>
        <a:xfrm>
          <a:off x="16370300" y="619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22,021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158035</xdr:rowOff>
    </xdr:from>
    <xdr:to>
      <xdr:col>22</xdr:col>
      <xdr:colOff>415925</xdr:colOff>
      <xdr:row>38</xdr:row>
      <xdr:rowOff>88185</xdr:rowOff>
    </xdr:to>
    <xdr:sp macro="" textlink="">
      <xdr:nvSpPr>
        <xdr:cNvPr id="543" name="円/楕円 542"/>
        <xdr:cNvSpPr/>
      </xdr:nvSpPr>
      <xdr:spPr>
        <a:xfrm>
          <a:off x="15430500" y="65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79312</xdr:rowOff>
    </xdr:from>
    <xdr:ext cx="534377" cy="259045"/>
    <xdr:sp macro="" textlink="">
      <xdr:nvSpPr>
        <xdr:cNvPr id="544" name="テキスト ボックス 543"/>
        <xdr:cNvSpPr txBox="1"/>
      </xdr:nvSpPr>
      <xdr:spPr>
        <a:xfrm>
          <a:off x="15214111" y="659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17,133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42201</xdr:rowOff>
    </xdr:from>
    <xdr:to>
      <xdr:col>21</xdr:col>
      <xdr:colOff>212725</xdr:colOff>
      <xdr:row>38</xdr:row>
      <xdr:rowOff>143801</xdr:rowOff>
    </xdr:to>
    <xdr:sp macro="" textlink="">
      <xdr:nvSpPr>
        <xdr:cNvPr id="545" name="円/楕円 544"/>
        <xdr:cNvSpPr/>
      </xdr:nvSpPr>
      <xdr:spPr>
        <a:xfrm>
          <a:off x="14541500" y="65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134928</xdr:rowOff>
    </xdr:from>
    <xdr:ext cx="534377" cy="259045"/>
    <xdr:sp macro="" textlink="">
      <xdr:nvSpPr>
        <xdr:cNvPr id="546" name="テキスト ボックス 545"/>
        <xdr:cNvSpPr txBox="1"/>
      </xdr:nvSpPr>
      <xdr:spPr>
        <a:xfrm>
          <a:off x="14325111" y="66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1738</xdr:rowOff>
    </xdr:from>
    <xdr:to>
      <xdr:col>20</xdr:col>
      <xdr:colOff>9525</xdr:colOff>
      <xdr:row>38</xdr:row>
      <xdr:rowOff>103338</xdr:rowOff>
    </xdr:to>
    <xdr:sp macro="" textlink="">
      <xdr:nvSpPr>
        <xdr:cNvPr id="547" name="円/楕円 546"/>
        <xdr:cNvSpPr/>
      </xdr:nvSpPr>
      <xdr:spPr>
        <a:xfrm>
          <a:off x="13652500" y="65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119865</xdr:rowOff>
    </xdr:from>
    <xdr:ext cx="534377" cy="259045"/>
    <xdr:sp macro="" textlink="">
      <xdr:nvSpPr>
        <xdr:cNvPr id="548" name="テキスト ボックス 547"/>
        <xdr:cNvSpPr txBox="1"/>
      </xdr:nvSpPr>
      <xdr:spPr>
        <a:xfrm>
          <a:off x="13436111" y="629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149740</xdr:rowOff>
    </xdr:from>
    <xdr:to>
      <xdr:col>18</xdr:col>
      <xdr:colOff>492125</xdr:colOff>
      <xdr:row>38</xdr:row>
      <xdr:rowOff>79890</xdr:rowOff>
    </xdr:to>
    <xdr:sp macro="" textlink="">
      <xdr:nvSpPr>
        <xdr:cNvPr id="549" name="円/楕円 548"/>
        <xdr:cNvSpPr/>
      </xdr:nvSpPr>
      <xdr:spPr>
        <a:xfrm>
          <a:off x="12763500" y="64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96417</xdr:rowOff>
    </xdr:from>
    <xdr:ext cx="534377" cy="259045"/>
    <xdr:sp macro="" textlink="">
      <xdr:nvSpPr>
        <xdr:cNvPr id="550" name="テキスト ボックス 549"/>
        <xdr:cNvSpPr txBox="1"/>
      </xdr:nvSpPr>
      <xdr:spPr>
        <a:xfrm>
          <a:off x="12547111" y="626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18479</xdr:rowOff>
    </xdr:from>
    <xdr:to>
      <xdr:col>23</xdr:col>
      <xdr:colOff>517525</xdr:colOff>
      <xdr:row>57</xdr:row>
      <xdr:rowOff>149060</xdr:rowOff>
    </xdr:to>
    <xdr:cxnSp macro="">
      <xdr:nvCxnSpPr>
        <xdr:cNvPr id="580" name="直線コネクタ 579"/>
        <xdr:cNvCxnSpPr/>
      </xdr:nvCxnSpPr>
      <xdr:spPr>
        <a:xfrm>
          <a:off x="15481300" y="9619679"/>
          <a:ext cx="838200" cy="30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111447</xdr:rowOff>
    </xdr:from>
    <xdr:ext cx="534377" cy="259045"/>
    <xdr:sp macro="" textlink="">
      <xdr:nvSpPr>
        <xdr:cNvPr id="581" name="教育費平均値テキスト"/>
        <xdr:cNvSpPr txBox="1"/>
      </xdr:nvSpPr>
      <xdr:spPr>
        <a:xfrm>
          <a:off x="16370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105105</xdr:rowOff>
    </xdr:from>
    <xdr:to>
      <xdr:col>22</xdr:col>
      <xdr:colOff>365125</xdr:colOff>
      <xdr:row>56</xdr:row>
      <xdr:rowOff>18479</xdr:rowOff>
    </xdr:to>
    <xdr:cxnSp macro="">
      <xdr:nvCxnSpPr>
        <xdr:cNvPr id="583" name="直線コネクタ 582"/>
        <xdr:cNvCxnSpPr/>
      </xdr:nvCxnSpPr>
      <xdr:spPr>
        <a:xfrm>
          <a:off x="14592300" y="9534855"/>
          <a:ext cx="889000" cy="8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46105</xdr:rowOff>
    </xdr:from>
    <xdr:ext cx="534377" cy="259045"/>
    <xdr:sp macro="" textlink="">
      <xdr:nvSpPr>
        <xdr:cNvPr id="585" name="テキスト ボックス 584"/>
        <xdr:cNvSpPr txBox="1"/>
      </xdr:nvSpPr>
      <xdr:spPr>
        <a:xfrm>
          <a:off x="15214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105105</xdr:rowOff>
    </xdr:from>
    <xdr:to>
      <xdr:col>21</xdr:col>
      <xdr:colOff>161925</xdr:colOff>
      <xdr:row>57</xdr:row>
      <xdr:rowOff>128663</xdr:rowOff>
    </xdr:to>
    <xdr:cxnSp macro="">
      <xdr:nvCxnSpPr>
        <xdr:cNvPr id="586" name="直線コネクタ 585"/>
        <xdr:cNvCxnSpPr/>
      </xdr:nvCxnSpPr>
      <xdr:spPr>
        <a:xfrm flipV="1">
          <a:off x="13703300" y="9534855"/>
          <a:ext cx="889000" cy="3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80370</xdr:rowOff>
    </xdr:from>
    <xdr:ext cx="534377" cy="259045"/>
    <xdr:sp macro="" textlink="">
      <xdr:nvSpPr>
        <xdr:cNvPr id="588" name="テキスト ボックス 587"/>
        <xdr:cNvSpPr txBox="1"/>
      </xdr:nvSpPr>
      <xdr:spPr>
        <a:xfrm>
          <a:off x="14325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110884</xdr:rowOff>
    </xdr:from>
    <xdr:to>
      <xdr:col>19</xdr:col>
      <xdr:colOff>644525</xdr:colOff>
      <xdr:row>57</xdr:row>
      <xdr:rowOff>128663</xdr:rowOff>
    </xdr:to>
    <xdr:cxnSp macro="">
      <xdr:nvCxnSpPr>
        <xdr:cNvPr id="589" name="直線コネクタ 588"/>
        <xdr:cNvCxnSpPr/>
      </xdr:nvCxnSpPr>
      <xdr:spPr>
        <a:xfrm>
          <a:off x="12814300" y="9883534"/>
          <a:ext cx="889000"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83481</xdr:rowOff>
    </xdr:from>
    <xdr:ext cx="534377" cy="259045"/>
    <xdr:sp macro="" textlink="">
      <xdr:nvSpPr>
        <xdr:cNvPr id="591" name="テキスト ボックス 590"/>
        <xdr:cNvSpPr txBox="1"/>
      </xdr:nvSpPr>
      <xdr:spPr>
        <a:xfrm>
          <a:off x="13436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98023</xdr:rowOff>
    </xdr:from>
    <xdr:ext cx="534377" cy="259045"/>
    <xdr:sp macro="" textlink="">
      <xdr:nvSpPr>
        <xdr:cNvPr id="593" name="テキスト ボックス 592"/>
        <xdr:cNvSpPr txBox="1"/>
      </xdr:nvSpPr>
      <xdr:spPr>
        <a:xfrm>
          <a:off x="12547111" y="10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98260</xdr:rowOff>
    </xdr:from>
    <xdr:to>
      <xdr:col>23</xdr:col>
      <xdr:colOff>568325</xdr:colOff>
      <xdr:row>58</xdr:row>
      <xdr:rowOff>28410</xdr:rowOff>
    </xdr:to>
    <xdr:sp macro="" textlink="">
      <xdr:nvSpPr>
        <xdr:cNvPr id="599" name="円/楕円 598"/>
        <xdr:cNvSpPr/>
      </xdr:nvSpPr>
      <xdr:spPr>
        <a:xfrm>
          <a:off x="16268700" y="987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121137</xdr:rowOff>
    </xdr:from>
    <xdr:ext cx="534377" cy="259045"/>
    <xdr:sp macro="" textlink="">
      <xdr:nvSpPr>
        <xdr:cNvPr id="600" name="教育費該当値テキスト"/>
        <xdr:cNvSpPr txBox="1"/>
      </xdr:nvSpPr>
      <xdr:spPr>
        <a:xfrm>
          <a:off x="16370300" y="972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48,763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139129</xdr:rowOff>
    </xdr:from>
    <xdr:to>
      <xdr:col>22</xdr:col>
      <xdr:colOff>415925</xdr:colOff>
      <xdr:row>56</xdr:row>
      <xdr:rowOff>69279</xdr:rowOff>
    </xdr:to>
    <xdr:sp macro="" textlink="">
      <xdr:nvSpPr>
        <xdr:cNvPr id="601" name="円/楕円 600"/>
        <xdr:cNvSpPr/>
      </xdr:nvSpPr>
      <xdr:spPr>
        <a:xfrm>
          <a:off x="15430500" y="956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85806</xdr:rowOff>
    </xdr:from>
    <xdr:ext cx="534377" cy="259045"/>
    <xdr:sp macro="" textlink="">
      <xdr:nvSpPr>
        <xdr:cNvPr id="602" name="テキスト ボックス 601"/>
        <xdr:cNvSpPr txBox="1"/>
      </xdr:nvSpPr>
      <xdr:spPr>
        <a:xfrm>
          <a:off x="15214111" y="934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72,545</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54305</xdr:rowOff>
    </xdr:from>
    <xdr:to>
      <xdr:col>21</xdr:col>
      <xdr:colOff>212725</xdr:colOff>
      <xdr:row>55</xdr:row>
      <xdr:rowOff>155905</xdr:rowOff>
    </xdr:to>
    <xdr:sp macro="" textlink="">
      <xdr:nvSpPr>
        <xdr:cNvPr id="603" name="円/楕円 602"/>
        <xdr:cNvSpPr/>
      </xdr:nvSpPr>
      <xdr:spPr>
        <a:xfrm>
          <a:off x="14541500" y="948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982</xdr:rowOff>
    </xdr:from>
    <xdr:ext cx="534377" cy="259045"/>
    <xdr:sp macro="" textlink="">
      <xdr:nvSpPr>
        <xdr:cNvPr id="604" name="テキスト ボックス 603"/>
        <xdr:cNvSpPr txBox="1"/>
      </xdr:nvSpPr>
      <xdr:spPr>
        <a:xfrm>
          <a:off x="14325111" y="925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79,224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77863</xdr:rowOff>
    </xdr:from>
    <xdr:to>
      <xdr:col>20</xdr:col>
      <xdr:colOff>9525</xdr:colOff>
      <xdr:row>58</xdr:row>
      <xdr:rowOff>8013</xdr:rowOff>
    </xdr:to>
    <xdr:sp macro="" textlink="">
      <xdr:nvSpPr>
        <xdr:cNvPr id="605" name="円/楕円 604"/>
        <xdr:cNvSpPr/>
      </xdr:nvSpPr>
      <xdr:spPr>
        <a:xfrm>
          <a:off x="13652500" y="985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24540</xdr:rowOff>
    </xdr:from>
    <xdr:ext cx="534377" cy="259045"/>
    <xdr:sp macro="" textlink="">
      <xdr:nvSpPr>
        <xdr:cNvPr id="606" name="テキスト ボックス 605"/>
        <xdr:cNvSpPr txBox="1"/>
      </xdr:nvSpPr>
      <xdr:spPr>
        <a:xfrm>
          <a:off x="13436111" y="9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60084</xdr:rowOff>
    </xdr:from>
    <xdr:to>
      <xdr:col>18</xdr:col>
      <xdr:colOff>492125</xdr:colOff>
      <xdr:row>57</xdr:row>
      <xdr:rowOff>161684</xdr:rowOff>
    </xdr:to>
    <xdr:sp macro="" textlink="">
      <xdr:nvSpPr>
        <xdr:cNvPr id="607" name="円/楕円 606"/>
        <xdr:cNvSpPr/>
      </xdr:nvSpPr>
      <xdr:spPr>
        <a:xfrm>
          <a:off x="12763500" y="983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6761</xdr:rowOff>
    </xdr:from>
    <xdr:ext cx="534377" cy="259045"/>
    <xdr:sp macro="" textlink="">
      <xdr:nvSpPr>
        <xdr:cNvPr id="608" name="テキスト ボックス 607"/>
        <xdr:cNvSpPr txBox="1"/>
      </xdr:nvSpPr>
      <xdr:spPr>
        <a:xfrm>
          <a:off x="12547111" y="960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51,769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7" name="直線コネクタ 63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30886</xdr:rowOff>
    </xdr:from>
    <xdr:to>
      <xdr:col>22</xdr:col>
      <xdr:colOff>365125</xdr:colOff>
      <xdr:row>79</xdr:row>
      <xdr:rowOff>44450</xdr:rowOff>
    </xdr:to>
    <xdr:cxnSp macro="">
      <xdr:nvCxnSpPr>
        <xdr:cNvPr id="640" name="直線コネクタ 639"/>
        <xdr:cNvCxnSpPr/>
      </xdr:nvCxnSpPr>
      <xdr:spPr>
        <a:xfrm>
          <a:off x="14592300" y="13575436"/>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30886</xdr:rowOff>
    </xdr:from>
    <xdr:to>
      <xdr:col>21</xdr:col>
      <xdr:colOff>161925</xdr:colOff>
      <xdr:row>79</xdr:row>
      <xdr:rowOff>41935</xdr:rowOff>
    </xdr:to>
    <xdr:cxnSp macro="">
      <xdr:nvCxnSpPr>
        <xdr:cNvPr id="643" name="直線コネクタ 642"/>
        <xdr:cNvCxnSpPr/>
      </xdr:nvCxnSpPr>
      <xdr:spPr>
        <a:xfrm flipV="1">
          <a:off x="13703300" y="13575436"/>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37592</xdr:rowOff>
    </xdr:from>
    <xdr:to>
      <xdr:col>19</xdr:col>
      <xdr:colOff>644525</xdr:colOff>
      <xdr:row>79</xdr:row>
      <xdr:rowOff>41935</xdr:rowOff>
    </xdr:to>
    <xdr:cxnSp macro="">
      <xdr:nvCxnSpPr>
        <xdr:cNvPr id="646" name="直線コネクタ 645"/>
        <xdr:cNvCxnSpPr/>
      </xdr:nvCxnSpPr>
      <xdr:spPr>
        <a:xfrm>
          <a:off x="12814300" y="13582142"/>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8" name="円/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9" name="テキスト ボックス 65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151536</xdr:rowOff>
    </xdr:from>
    <xdr:to>
      <xdr:col>21</xdr:col>
      <xdr:colOff>212725</xdr:colOff>
      <xdr:row>79</xdr:row>
      <xdr:rowOff>81686</xdr:rowOff>
    </xdr:to>
    <xdr:sp macro="" textlink="">
      <xdr:nvSpPr>
        <xdr:cNvPr id="660" name="円/楕円 659"/>
        <xdr:cNvSpPr/>
      </xdr:nvSpPr>
      <xdr:spPr>
        <a:xfrm>
          <a:off x="14541500" y="1352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72813</xdr:rowOff>
    </xdr:from>
    <xdr:ext cx="378565" cy="259045"/>
    <xdr:sp macro="" textlink="">
      <xdr:nvSpPr>
        <xdr:cNvPr id="661" name="テキスト ボックス 660"/>
        <xdr:cNvSpPr txBox="1"/>
      </xdr:nvSpPr>
      <xdr:spPr>
        <a:xfrm>
          <a:off x="14403017" y="13617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162585</xdr:rowOff>
    </xdr:from>
    <xdr:to>
      <xdr:col>20</xdr:col>
      <xdr:colOff>9525</xdr:colOff>
      <xdr:row>79</xdr:row>
      <xdr:rowOff>92735</xdr:rowOff>
    </xdr:to>
    <xdr:sp macro="" textlink="">
      <xdr:nvSpPr>
        <xdr:cNvPr id="662" name="円/楕円 661"/>
        <xdr:cNvSpPr/>
      </xdr:nvSpPr>
      <xdr:spPr>
        <a:xfrm>
          <a:off x="13652500" y="135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83862</xdr:rowOff>
    </xdr:from>
    <xdr:ext cx="313932" cy="259045"/>
    <xdr:sp macro="" textlink="">
      <xdr:nvSpPr>
        <xdr:cNvPr id="663" name="テキスト ボックス 662"/>
        <xdr:cNvSpPr txBox="1"/>
      </xdr:nvSpPr>
      <xdr:spPr>
        <a:xfrm>
          <a:off x="13546333" y="13628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158242</xdr:rowOff>
    </xdr:from>
    <xdr:to>
      <xdr:col>18</xdr:col>
      <xdr:colOff>492125</xdr:colOff>
      <xdr:row>79</xdr:row>
      <xdr:rowOff>88392</xdr:rowOff>
    </xdr:to>
    <xdr:sp macro="" textlink="">
      <xdr:nvSpPr>
        <xdr:cNvPr id="664" name="円/楕円 663"/>
        <xdr:cNvSpPr/>
      </xdr:nvSpPr>
      <xdr:spPr>
        <a:xfrm>
          <a:off x="12763500" y="135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79519</xdr:rowOff>
    </xdr:from>
    <xdr:ext cx="313932" cy="259045"/>
    <xdr:sp macro="" textlink="">
      <xdr:nvSpPr>
        <xdr:cNvPr id="665" name="テキスト ボックス 664"/>
        <xdr:cNvSpPr txBox="1"/>
      </xdr:nvSpPr>
      <xdr:spPr>
        <a:xfrm>
          <a:off x="12657333" y="13624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20501</xdr:rowOff>
    </xdr:from>
    <xdr:to>
      <xdr:col>23</xdr:col>
      <xdr:colOff>517525</xdr:colOff>
      <xdr:row>98</xdr:row>
      <xdr:rowOff>35376</xdr:rowOff>
    </xdr:to>
    <xdr:cxnSp macro="">
      <xdr:nvCxnSpPr>
        <xdr:cNvPr id="696" name="直線コネクタ 695"/>
        <xdr:cNvCxnSpPr/>
      </xdr:nvCxnSpPr>
      <xdr:spPr>
        <a:xfrm flipV="1">
          <a:off x="15481300" y="16822601"/>
          <a:ext cx="8382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35376</xdr:rowOff>
    </xdr:from>
    <xdr:to>
      <xdr:col>22</xdr:col>
      <xdr:colOff>365125</xdr:colOff>
      <xdr:row>98</xdr:row>
      <xdr:rowOff>42152</xdr:rowOff>
    </xdr:to>
    <xdr:cxnSp macro="">
      <xdr:nvCxnSpPr>
        <xdr:cNvPr id="699" name="直線コネクタ 698"/>
        <xdr:cNvCxnSpPr/>
      </xdr:nvCxnSpPr>
      <xdr:spPr>
        <a:xfrm flipV="1">
          <a:off x="14592300" y="16837476"/>
          <a:ext cx="8890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42152</xdr:rowOff>
    </xdr:from>
    <xdr:to>
      <xdr:col>21</xdr:col>
      <xdr:colOff>161925</xdr:colOff>
      <xdr:row>98</xdr:row>
      <xdr:rowOff>58874</xdr:rowOff>
    </xdr:to>
    <xdr:cxnSp macro="">
      <xdr:nvCxnSpPr>
        <xdr:cNvPr id="702" name="直線コネクタ 701"/>
        <xdr:cNvCxnSpPr/>
      </xdr:nvCxnSpPr>
      <xdr:spPr>
        <a:xfrm flipV="1">
          <a:off x="13703300" y="16844252"/>
          <a:ext cx="889000" cy="1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58874</xdr:rowOff>
    </xdr:from>
    <xdr:to>
      <xdr:col>19</xdr:col>
      <xdr:colOff>644525</xdr:colOff>
      <xdr:row>98</xdr:row>
      <xdr:rowOff>66042</xdr:rowOff>
    </xdr:to>
    <xdr:cxnSp macro="">
      <xdr:nvCxnSpPr>
        <xdr:cNvPr id="705" name="直線コネクタ 704"/>
        <xdr:cNvCxnSpPr/>
      </xdr:nvCxnSpPr>
      <xdr:spPr>
        <a:xfrm flipV="1">
          <a:off x="12814300" y="16860974"/>
          <a:ext cx="889000" cy="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141151</xdr:rowOff>
    </xdr:from>
    <xdr:to>
      <xdr:col>23</xdr:col>
      <xdr:colOff>568325</xdr:colOff>
      <xdr:row>98</xdr:row>
      <xdr:rowOff>71301</xdr:rowOff>
    </xdr:to>
    <xdr:sp macro="" textlink="">
      <xdr:nvSpPr>
        <xdr:cNvPr id="715" name="円/楕円 714"/>
        <xdr:cNvSpPr/>
      </xdr:nvSpPr>
      <xdr:spPr>
        <a:xfrm>
          <a:off x="16268700" y="1677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56078</xdr:rowOff>
    </xdr:from>
    <xdr:ext cx="534377" cy="259045"/>
    <xdr:sp macro="" textlink="">
      <xdr:nvSpPr>
        <xdr:cNvPr id="716" name="公債費該当値テキスト"/>
        <xdr:cNvSpPr txBox="1"/>
      </xdr:nvSpPr>
      <xdr:spPr>
        <a:xfrm>
          <a:off x="16370300" y="1668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15,300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156026</xdr:rowOff>
    </xdr:from>
    <xdr:to>
      <xdr:col>22</xdr:col>
      <xdr:colOff>415925</xdr:colOff>
      <xdr:row>98</xdr:row>
      <xdr:rowOff>86176</xdr:rowOff>
    </xdr:to>
    <xdr:sp macro="" textlink="">
      <xdr:nvSpPr>
        <xdr:cNvPr id="717" name="円/楕円 716"/>
        <xdr:cNvSpPr/>
      </xdr:nvSpPr>
      <xdr:spPr>
        <a:xfrm>
          <a:off x="15430500" y="167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77303</xdr:rowOff>
    </xdr:from>
    <xdr:ext cx="534377" cy="259045"/>
    <xdr:sp macro="" textlink="">
      <xdr:nvSpPr>
        <xdr:cNvPr id="718" name="テキスト ボックス 717"/>
        <xdr:cNvSpPr txBox="1"/>
      </xdr:nvSpPr>
      <xdr:spPr>
        <a:xfrm>
          <a:off x="15214111" y="1687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162802</xdr:rowOff>
    </xdr:from>
    <xdr:to>
      <xdr:col>21</xdr:col>
      <xdr:colOff>212725</xdr:colOff>
      <xdr:row>98</xdr:row>
      <xdr:rowOff>92952</xdr:rowOff>
    </xdr:to>
    <xdr:sp macro="" textlink="">
      <xdr:nvSpPr>
        <xdr:cNvPr id="719" name="円/楕円 718"/>
        <xdr:cNvSpPr/>
      </xdr:nvSpPr>
      <xdr:spPr>
        <a:xfrm>
          <a:off x="14541500" y="167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84079</xdr:rowOff>
    </xdr:from>
    <xdr:ext cx="534377" cy="259045"/>
    <xdr:sp macro="" textlink="">
      <xdr:nvSpPr>
        <xdr:cNvPr id="720" name="テキスト ボックス 719"/>
        <xdr:cNvSpPr txBox="1"/>
      </xdr:nvSpPr>
      <xdr:spPr>
        <a:xfrm>
          <a:off x="14325111" y="168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8074</xdr:rowOff>
    </xdr:from>
    <xdr:to>
      <xdr:col>20</xdr:col>
      <xdr:colOff>9525</xdr:colOff>
      <xdr:row>98</xdr:row>
      <xdr:rowOff>109674</xdr:rowOff>
    </xdr:to>
    <xdr:sp macro="" textlink="">
      <xdr:nvSpPr>
        <xdr:cNvPr id="721" name="円/楕円 720"/>
        <xdr:cNvSpPr/>
      </xdr:nvSpPr>
      <xdr:spPr>
        <a:xfrm>
          <a:off x="13652500" y="168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100801</xdr:rowOff>
    </xdr:from>
    <xdr:ext cx="534377" cy="259045"/>
    <xdr:sp macro="" textlink="">
      <xdr:nvSpPr>
        <xdr:cNvPr id="722" name="テキスト ボックス 721"/>
        <xdr:cNvSpPr txBox="1"/>
      </xdr:nvSpPr>
      <xdr:spPr>
        <a:xfrm>
          <a:off x="13436111" y="169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15242</xdr:rowOff>
    </xdr:from>
    <xdr:to>
      <xdr:col>18</xdr:col>
      <xdr:colOff>492125</xdr:colOff>
      <xdr:row>98</xdr:row>
      <xdr:rowOff>116842</xdr:rowOff>
    </xdr:to>
    <xdr:sp macro="" textlink="">
      <xdr:nvSpPr>
        <xdr:cNvPr id="723" name="円/楕円 722"/>
        <xdr:cNvSpPr/>
      </xdr:nvSpPr>
      <xdr:spPr>
        <a:xfrm>
          <a:off x="12763500" y="168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107969</xdr:rowOff>
    </xdr:from>
    <xdr:ext cx="534377" cy="259045"/>
    <xdr:sp macro="" textlink="">
      <xdr:nvSpPr>
        <xdr:cNvPr id="724" name="テキスト ボックス 723"/>
        <xdr:cNvSpPr txBox="1"/>
      </xdr:nvSpPr>
      <xdr:spPr>
        <a:xfrm>
          <a:off x="12547111" y="169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主な構成要素である民生費は、住民一人当たり</a:t>
          </a:r>
          <a:r>
            <a:rPr lang="en-US" altLang="ja-JP" sz="1200">
              <a:solidFill>
                <a:schemeClr val="dk1"/>
              </a:solidFill>
              <a:effectLst/>
              <a:latin typeface="+mn-lt"/>
              <a:ea typeface="+mn-ea"/>
              <a:cs typeface="+mn-cs"/>
            </a:rPr>
            <a:t>142,729</a:t>
          </a:r>
          <a:r>
            <a:rPr lang="ja-JP" altLang="ja-JP" sz="1200">
              <a:solidFill>
                <a:schemeClr val="dk1"/>
              </a:solidFill>
              <a:effectLst/>
              <a:latin typeface="+mn-lt"/>
              <a:ea typeface="+mn-ea"/>
              <a:cs typeface="+mn-cs"/>
            </a:rPr>
            <a:t>円となっており、平成</a:t>
          </a:r>
          <a:r>
            <a:rPr lang="en-US" altLang="ja-JP" sz="1200">
              <a:solidFill>
                <a:schemeClr val="dk1"/>
              </a:solidFill>
              <a:effectLst/>
              <a:latin typeface="+mn-lt"/>
              <a:ea typeface="+mn-ea"/>
              <a:cs typeface="+mn-cs"/>
            </a:rPr>
            <a:t>23</a:t>
          </a:r>
          <a:r>
            <a:rPr lang="ja-JP" altLang="ja-JP" sz="1200">
              <a:solidFill>
                <a:schemeClr val="dk1"/>
              </a:solidFill>
              <a:effectLst/>
              <a:latin typeface="+mn-lt"/>
              <a:ea typeface="+mn-ea"/>
              <a:cs typeface="+mn-cs"/>
            </a:rPr>
            <a:t>年度から</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年度にかけて</a:t>
          </a:r>
          <a:r>
            <a:rPr lang="en-US" altLang="ja-JP" sz="1200">
              <a:solidFill>
                <a:schemeClr val="dk1"/>
              </a:solidFill>
              <a:effectLst/>
              <a:latin typeface="+mn-lt"/>
              <a:ea typeface="+mn-ea"/>
              <a:cs typeface="+mn-cs"/>
            </a:rPr>
            <a:t>14.2</a:t>
          </a:r>
          <a:r>
            <a:rPr lang="ja-JP" altLang="ja-JP" sz="1200">
              <a:solidFill>
                <a:schemeClr val="dk1"/>
              </a:solidFill>
              <a:effectLst/>
              <a:latin typeface="+mn-lt"/>
              <a:ea typeface="+mn-ea"/>
              <a:cs typeface="+mn-cs"/>
            </a:rPr>
            <a:t>％増加しています。主な要因として、介護給付費・訓練等給付費等の扶助費の</a:t>
          </a:r>
          <a:r>
            <a:rPr lang="ja-JP" altLang="en-US" sz="1200">
              <a:solidFill>
                <a:schemeClr val="dk1"/>
              </a:solidFill>
              <a:effectLst/>
              <a:latin typeface="+mn-lt"/>
              <a:ea typeface="+mn-ea"/>
              <a:cs typeface="+mn-cs"/>
            </a:rPr>
            <a:t>増加</a:t>
          </a:r>
          <a:r>
            <a:rPr lang="ja-JP" altLang="ja-JP" sz="1200">
              <a:solidFill>
                <a:schemeClr val="dk1"/>
              </a:solidFill>
              <a:effectLst/>
              <a:latin typeface="+mn-lt"/>
              <a:ea typeface="+mn-ea"/>
              <a:cs typeface="+mn-cs"/>
            </a:rPr>
            <a:t>や国民健康保険特別会計への赤字補てん的な繰出金の増加や介護保険特別会計への保険給付費に係る繰出金の増加等も要因の一つとなっています。なお、国民健康保険特別会計への赤字補填財源繰出については、多摩地区の市町村</a:t>
          </a:r>
          <a:r>
            <a:rPr lang="ja-JP" altLang="en-US" sz="1200">
              <a:solidFill>
                <a:schemeClr val="dk1"/>
              </a:solidFill>
              <a:effectLst/>
              <a:latin typeface="+mn-lt"/>
              <a:ea typeface="+mn-ea"/>
              <a:cs typeface="+mn-cs"/>
            </a:rPr>
            <a:t>と比較しても</a:t>
          </a:r>
          <a:r>
            <a:rPr lang="ja-JP" altLang="ja-JP" sz="1200">
              <a:solidFill>
                <a:schemeClr val="dk1"/>
              </a:solidFill>
              <a:effectLst/>
              <a:latin typeface="+mn-lt"/>
              <a:ea typeface="+mn-ea"/>
              <a:cs typeface="+mn-cs"/>
            </a:rPr>
            <a:t>高い水準となっており、民生費が類似団体平均を上回っている要因の一つにもなっています。</a:t>
          </a:r>
        </a:p>
        <a:p>
          <a:r>
            <a:rPr lang="ja-JP" altLang="ja-JP" sz="1200">
              <a:solidFill>
                <a:schemeClr val="dk1"/>
              </a:solidFill>
              <a:effectLst/>
              <a:latin typeface="+mn-lt"/>
              <a:ea typeface="+mn-ea"/>
              <a:cs typeface="+mn-cs"/>
            </a:rPr>
            <a:t>　土木費については、住民一人当たり</a:t>
          </a:r>
          <a:r>
            <a:rPr lang="en-US" altLang="ja-JP" sz="1200">
              <a:solidFill>
                <a:schemeClr val="dk1"/>
              </a:solidFill>
              <a:effectLst/>
              <a:latin typeface="+mn-lt"/>
              <a:ea typeface="+mn-ea"/>
              <a:cs typeface="+mn-cs"/>
            </a:rPr>
            <a:t>58,875</a:t>
          </a:r>
          <a:r>
            <a:rPr lang="ja-JP" altLang="ja-JP" sz="1200">
              <a:solidFill>
                <a:schemeClr val="dk1"/>
              </a:solidFill>
              <a:effectLst/>
              <a:latin typeface="+mn-lt"/>
              <a:ea typeface="+mn-ea"/>
              <a:cs typeface="+mn-cs"/>
            </a:rPr>
            <a:t>円となっており、類似団体平均と比較し高い水準にあります。これは、福生都市計画事業瑞穂町箱根ケ崎駅西土地区画整理事業の実施や殿ヶ谷土地区画整理事業への助成金が主な要因となっており、区画整理完了までは高い水準が続くと考えられます。</a:t>
          </a:r>
        </a:p>
        <a:p>
          <a:r>
            <a:rPr lang="ja-JP" altLang="ja-JP" sz="1200">
              <a:solidFill>
                <a:schemeClr val="dk1"/>
              </a:solidFill>
              <a:effectLst/>
              <a:latin typeface="+mn-lt"/>
              <a:ea typeface="+mn-ea"/>
              <a:cs typeface="+mn-cs"/>
            </a:rPr>
            <a:t>　教育費については、住民一人当たり</a:t>
          </a:r>
          <a:r>
            <a:rPr lang="en-US" altLang="ja-JP" sz="1200">
              <a:solidFill>
                <a:schemeClr val="dk1"/>
              </a:solidFill>
              <a:effectLst/>
              <a:latin typeface="+mn-lt"/>
              <a:ea typeface="+mn-ea"/>
              <a:cs typeface="+mn-cs"/>
            </a:rPr>
            <a:t>48,763</a:t>
          </a:r>
          <a:r>
            <a:rPr lang="ja-JP" altLang="ja-JP" sz="1200">
              <a:solidFill>
                <a:schemeClr val="dk1"/>
              </a:solidFill>
              <a:effectLst/>
              <a:latin typeface="+mn-lt"/>
              <a:ea typeface="+mn-ea"/>
              <a:cs typeface="+mn-cs"/>
            </a:rPr>
            <a:t>円となっており、類似団体平均とほぼ同水準となっています。平成</a:t>
          </a:r>
          <a:r>
            <a:rPr lang="en-US" altLang="ja-JP" sz="1200">
              <a:solidFill>
                <a:schemeClr val="dk1"/>
              </a:solidFill>
              <a:effectLst/>
              <a:latin typeface="+mn-lt"/>
              <a:ea typeface="+mn-ea"/>
              <a:cs typeface="+mn-cs"/>
            </a:rPr>
            <a:t>25</a:t>
          </a:r>
          <a:r>
            <a:rPr lang="ja-JP" altLang="ja-JP" sz="1200">
              <a:solidFill>
                <a:schemeClr val="dk1"/>
              </a:solidFill>
              <a:effectLst/>
              <a:latin typeface="+mn-lt"/>
              <a:ea typeface="+mn-ea"/>
              <a:cs typeface="+mn-cs"/>
            </a:rPr>
            <a:t>年度、</a:t>
          </a:r>
          <a:r>
            <a:rPr lang="en-US" altLang="ja-JP" sz="1200">
              <a:solidFill>
                <a:schemeClr val="dk1"/>
              </a:solidFill>
              <a:effectLst/>
              <a:latin typeface="+mn-lt"/>
              <a:ea typeface="+mn-ea"/>
              <a:cs typeface="+mn-cs"/>
            </a:rPr>
            <a:t>26</a:t>
          </a:r>
          <a:r>
            <a:rPr lang="ja-JP" altLang="ja-JP" sz="1200">
              <a:solidFill>
                <a:schemeClr val="dk1"/>
              </a:solidFill>
              <a:effectLst/>
              <a:latin typeface="+mn-lt"/>
              <a:ea typeface="+mn-ea"/>
              <a:cs typeface="+mn-cs"/>
            </a:rPr>
            <a:t>年度が高い水準となっているのは、新郷土資料館（けやき館）の建設工事や小中学校の除湿温度保持機能復旧工事、小中学校の校庭芝生化工事等の大規模な建設事業を実施したことによるものです。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単年度収支は約</a:t>
          </a:r>
          <a:r>
            <a:rPr kumimoji="1" lang="en-US" altLang="ja-JP" sz="1200">
              <a:latin typeface="ＭＳ ゴシック" pitchFamily="49" charset="-128"/>
              <a:ea typeface="ＭＳ ゴシック" pitchFamily="49" charset="-128"/>
            </a:rPr>
            <a:t>858</a:t>
          </a:r>
          <a:r>
            <a:rPr kumimoji="1" lang="ja-JP" altLang="en-US" sz="1200">
              <a:latin typeface="ＭＳ ゴシック" pitchFamily="49" charset="-128"/>
              <a:ea typeface="ＭＳ ゴシック" pitchFamily="49" charset="-128"/>
            </a:rPr>
            <a:t>万円のプラス値ですが、財政調整基金積立金が約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4,300</a:t>
          </a:r>
          <a:r>
            <a:rPr kumimoji="1" lang="ja-JP" altLang="en-US" sz="1200">
              <a:latin typeface="ＭＳ ゴシック" pitchFamily="49" charset="-128"/>
              <a:ea typeface="ＭＳ ゴシック" pitchFamily="49" charset="-128"/>
            </a:rPr>
            <a:t>万円、取崩額が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6,500</a:t>
          </a:r>
          <a:r>
            <a:rPr kumimoji="1" lang="ja-JP" altLang="en-US" sz="1200">
              <a:latin typeface="ＭＳ ゴシック" pitchFamily="49" charset="-128"/>
              <a:ea typeface="ＭＳ ゴシック" pitchFamily="49" charset="-128"/>
            </a:rPr>
            <a:t>万円、相殺して約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2,200</a:t>
          </a:r>
          <a:r>
            <a:rPr kumimoji="1" lang="ja-JP" altLang="en-US" sz="1200">
              <a:latin typeface="ＭＳ ゴシック" pitchFamily="49" charset="-128"/>
              <a:ea typeface="ＭＳ ゴシック" pitchFamily="49" charset="-128"/>
            </a:rPr>
            <a:t>万円取り崩していることから、実質単年度収支は約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1,300</a:t>
          </a:r>
          <a:r>
            <a:rPr kumimoji="1" lang="ja-JP" altLang="en-US" sz="1200">
              <a:latin typeface="ＭＳ ゴシック" pitchFamily="49" charset="-128"/>
              <a:ea typeface="ＭＳ ゴシック" pitchFamily="49" charset="-128"/>
            </a:rPr>
            <a:t>万円のマイナスとなりました。財政調整基金については、決算剰余金の</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以上を積立てるとともに、最低水準の取り崩しに努めています。平成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年度決算については、約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2,200</a:t>
          </a:r>
          <a:r>
            <a:rPr kumimoji="1" lang="ja-JP" altLang="en-US" sz="1200">
              <a:latin typeface="ＭＳ ゴシック" pitchFamily="49" charset="-128"/>
              <a:ea typeface="ＭＳ ゴシック" pitchFamily="49" charset="-128"/>
            </a:rPr>
            <a:t>万円取り崩していることから、基金残高が前年度比で減少しています。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今後も財政調整基金残高比率の急激な低下を招くことのないよう、計画的な事業進捗に努めます。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en-US" sz="1200" b="0" i="0">
              <a:solidFill>
                <a:schemeClr val="dk1"/>
              </a:solidFill>
              <a:effectLst/>
              <a:latin typeface="+mn-ea"/>
              <a:ea typeface="+mn-ea"/>
              <a:cs typeface="+mn-cs"/>
            </a:rPr>
            <a:t>　平成</a:t>
          </a:r>
          <a:r>
            <a:rPr kumimoji="1" lang="en-US" altLang="ja-JP" sz="1200" b="0" i="0">
              <a:solidFill>
                <a:schemeClr val="dk1"/>
              </a:solidFill>
              <a:effectLst/>
              <a:latin typeface="+mn-ea"/>
              <a:ea typeface="+mn-ea"/>
              <a:cs typeface="+mn-cs"/>
            </a:rPr>
            <a:t>27</a:t>
          </a:r>
          <a:r>
            <a:rPr kumimoji="1" lang="ja-JP" altLang="en-US" sz="1200" b="0" i="0">
              <a:solidFill>
                <a:schemeClr val="dk1"/>
              </a:solidFill>
              <a:effectLst/>
              <a:latin typeface="+mn-ea"/>
              <a:ea typeface="+mn-ea"/>
              <a:cs typeface="+mn-cs"/>
            </a:rPr>
            <a:t>年度決算は、</a:t>
          </a:r>
          <a:r>
            <a:rPr lang="ja-JP" altLang="ja-JP" sz="1200" b="0" i="0">
              <a:solidFill>
                <a:schemeClr val="dk1"/>
              </a:solidFill>
              <a:effectLst/>
              <a:latin typeface="+mn-ea"/>
              <a:ea typeface="+mn-ea"/>
              <a:cs typeface="+mn-cs"/>
            </a:rPr>
            <a:t>一般会計</a:t>
          </a:r>
          <a:r>
            <a:rPr lang="ja-JP" altLang="en-US" sz="1200" b="0" i="0">
              <a:solidFill>
                <a:schemeClr val="dk1"/>
              </a:solidFill>
              <a:effectLst/>
              <a:latin typeface="+mn-ea"/>
              <a:ea typeface="+mn-ea"/>
              <a:cs typeface="+mn-cs"/>
            </a:rPr>
            <a:t>では、新郷土資料館建設工事が</a:t>
          </a:r>
          <a:r>
            <a:rPr lang="en-US" altLang="ja-JP" sz="1200" b="0" i="0">
              <a:solidFill>
                <a:schemeClr val="dk1"/>
              </a:solidFill>
              <a:effectLst/>
              <a:latin typeface="+mn-ea"/>
              <a:ea typeface="+mn-ea"/>
              <a:cs typeface="+mn-cs"/>
            </a:rPr>
            <a:t>26</a:t>
          </a:r>
          <a:r>
            <a:rPr lang="ja-JP" altLang="en-US" sz="1200" b="0" i="0">
              <a:solidFill>
                <a:schemeClr val="dk1"/>
              </a:solidFill>
              <a:effectLst/>
              <a:latin typeface="+mn-ea"/>
              <a:ea typeface="+mn-ea"/>
              <a:cs typeface="+mn-cs"/>
            </a:rPr>
            <a:t>年度に完了したことや旧庁舎移転計画に伴う大規模工事等が</a:t>
          </a:r>
          <a:r>
            <a:rPr lang="en-US" altLang="ja-JP" sz="1200" b="0" i="0">
              <a:solidFill>
                <a:schemeClr val="dk1"/>
              </a:solidFill>
              <a:effectLst/>
              <a:latin typeface="+mn-ea"/>
              <a:ea typeface="+mn-ea"/>
              <a:cs typeface="+mn-cs"/>
            </a:rPr>
            <a:t>26</a:t>
          </a:r>
          <a:r>
            <a:rPr lang="ja-JP" altLang="en-US" sz="1200" b="0" i="0">
              <a:solidFill>
                <a:schemeClr val="dk1"/>
              </a:solidFill>
              <a:effectLst/>
              <a:latin typeface="+mn-ea"/>
              <a:ea typeface="+mn-ea"/>
              <a:cs typeface="+mn-cs"/>
            </a:rPr>
            <a:t>年度に比べ少なかったことなどにより、</a:t>
          </a:r>
          <a:r>
            <a:rPr lang="ja-JP" altLang="ja-JP" sz="1200" b="0" i="0">
              <a:solidFill>
                <a:schemeClr val="dk1"/>
              </a:solidFill>
              <a:effectLst/>
              <a:latin typeface="+mn-ea"/>
              <a:ea typeface="+mn-ea"/>
              <a:cs typeface="+mn-cs"/>
            </a:rPr>
            <a:t>歳出決算</a:t>
          </a:r>
          <a:r>
            <a:rPr lang="ja-JP" altLang="en-US" sz="1200" b="0" i="0">
              <a:solidFill>
                <a:schemeClr val="dk1"/>
              </a:solidFill>
              <a:effectLst/>
              <a:latin typeface="+mn-ea"/>
              <a:ea typeface="+mn-ea"/>
              <a:cs typeface="+mn-cs"/>
            </a:rPr>
            <a:t>額が前年度比約</a:t>
          </a:r>
          <a:r>
            <a:rPr lang="en-US" altLang="ja-JP" sz="1200" b="0" i="0">
              <a:solidFill>
                <a:schemeClr val="dk1"/>
              </a:solidFill>
              <a:effectLst/>
              <a:latin typeface="+mn-ea"/>
              <a:ea typeface="+mn-ea"/>
              <a:cs typeface="+mn-cs"/>
            </a:rPr>
            <a:t>4</a:t>
          </a:r>
          <a:r>
            <a:rPr lang="ja-JP" altLang="en-US" sz="1200" b="0" i="0">
              <a:solidFill>
                <a:schemeClr val="dk1"/>
              </a:solidFill>
              <a:effectLst/>
              <a:latin typeface="+mn-ea"/>
              <a:ea typeface="+mn-ea"/>
              <a:cs typeface="+mn-cs"/>
            </a:rPr>
            <a:t>億</a:t>
          </a:r>
          <a:r>
            <a:rPr lang="en-US" altLang="ja-JP" sz="1200" b="0" i="0">
              <a:solidFill>
                <a:schemeClr val="dk1"/>
              </a:solidFill>
              <a:effectLst/>
              <a:latin typeface="+mn-ea"/>
              <a:ea typeface="+mn-ea"/>
              <a:cs typeface="+mn-cs"/>
            </a:rPr>
            <a:t>7,200</a:t>
          </a:r>
          <a:r>
            <a:rPr lang="ja-JP" altLang="en-US" sz="1200" b="0" i="0">
              <a:solidFill>
                <a:schemeClr val="dk1"/>
              </a:solidFill>
              <a:effectLst/>
              <a:latin typeface="+mn-ea"/>
              <a:ea typeface="+mn-ea"/>
              <a:cs typeface="+mn-cs"/>
            </a:rPr>
            <a:t>万円の減額となりました。また、歳入決算額においては、消費税率引き上げにより地方消費税が約</a:t>
          </a:r>
          <a:r>
            <a:rPr lang="en-US" altLang="ja-JP" sz="1200" b="0" i="0">
              <a:solidFill>
                <a:schemeClr val="dk1"/>
              </a:solidFill>
              <a:effectLst/>
              <a:latin typeface="+mn-ea"/>
              <a:ea typeface="+mn-ea"/>
              <a:cs typeface="+mn-cs"/>
            </a:rPr>
            <a:t>3</a:t>
          </a:r>
          <a:r>
            <a:rPr lang="ja-JP" altLang="en-US" sz="1200" b="0" i="0">
              <a:solidFill>
                <a:schemeClr val="dk1"/>
              </a:solidFill>
              <a:effectLst/>
              <a:latin typeface="+mn-ea"/>
              <a:ea typeface="+mn-ea"/>
              <a:cs typeface="+mn-cs"/>
            </a:rPr>
            <a:t>億</a:t>
          </a:r>
          <a:r>
            <a:rPr lang="en-US" altLang="ja-JP" sz="1200" b="0" i="0">
              <a:solidFill>
                <a:schemeClr val="dk1"/>
              </a:solidFill>
              <a:effectLst/>
              <a:latin typeface="+mn-ea"/>
              <a:ea typeface="+mn-ea"/>
              <a:cs typeface="+mn-cs"/>
            </a:rPr>
            <a:t>5,000</a:t>
          </a:r>
          <a:r>
            <a:rPr lang="ja-JP" altLang="en-US" sz="1200" b="0" i="0">
              <a:solidFill>
                <a:schemeClr val="dk1"/>
              </a:solidFill>
              <a:effectLst/>
              <a:latin typeface="+mn-ea"/>
              <a:ea typeface="+mn-ea"/>
              <a:cs typeface="+mn-cs"/>
            </a:rPr>
            <a:t>万円の増額となった一方、新郷土資料館建設工事が完了したことによる基金繰入金の減額等により基金繰入金が約</a:t>
          </a:r>
          <a:r>
            <a:rPr lang="en-US" altLang="ja-JP" sz="1200" b="0" i="0">
              <a:solidFill>
                <a:schemeClr val="dk1"/>
              </a:solidFill>
              <a:effectLst/>
              <a:latin typeface="+mn-ea"/>
              <a:ea typeface="+mn-ea"/>
              <a:cs typeface="+mn-cs"/>
            </a:rPr>
            <a:t>7</a:t>
          </a:r>
          <a:r>
            <a:rPr lang="ja-JP" altLang="en-US" sz="1200" b="0" i="0">
              <a:solidFill>
                <a:schemeClr val="dk1"/>
              </a:solidFill>
              <a:effectLst/>
              <a:latin typeface="+mn-ea"/>
              <a:ea typeface="+mn-ea"/>
              <a:cs typeface="+mn-cs"/>
            </a:rPr>
            <a:t>億</a:t>
          </a:r>
          <a:r>
            <a:rPr lang="en-US" altLang="ja-JP" sz="1200" b="0" i="0">
              <a:solidFill>
                <a:schemeClr val="dk1"/>
              </a:solidFill>
              <a:effectLst/>
              <a:latin typeface="+mn-ea"/>
              <a:ea typeface="+mn-ea"/>
              <a:cs typeface="+mn-cs"/>
            </a:rPr>
            <a:t>3,900</a:t>
          </a:r>
          <a:r>
            <a:rPr lang="ja-JP" altLang="en-US" sz="1200" b="0" i="0">
              <a:solidFill>
                <a:schemeClr val="dk1"/>
              </a:solidFill>
              <a:effectLst/>
              <a:latin typeface="+mn-ea"/>
              <a:ea typeface="+mn-ea"/>
              <a:cs typeface="+mn-cs"/>
            </a:rPr>
            <a:t>万円の減額となったことなどにより、歳入決算額全体では約</a:t>
          </a:r>
          <a:r>
            <a:rPr lang="en-US" altLang="ja-JP" sz="1200" b="0" i="0">
              <a:solidFill>
                <a:schemeClr val="dk1"/>
              </a:solidFill>
              <a:effectLst/>
              <a:latin typeface="+mn-ea"/>
              <a:ea typeface="+mn-ea"/>
              <a:cs typeface="+mn-cs"/>
            </a:rPr>
            <a:t>4</a:t>
          </a:r>
          <a:r>
            <a:rPr lang="ja-JP" altLang="en-US" sz="1200" b="0" i="0">
              <a:solidFill>
                <a:schemeClr val="dk1"/>
              </a:solidFill>
              <a:effectLst/>
              <a:latin typeface="+mn-ea"/>
              <a:ea typeface="+mn-ea"/>
              <a:cs typeface="+mn-cs"/>
            </a:rPr>
            <a:t>億</a:t>
          </a:r>
          <a:r>
            <a:rPr lang="en-US" altLang="ja-JP" sz="1200" b="0" i="0">
              <a:solidFill>
                <a:schemeClr val="dk1"/>
              </a:solidFill>
              <a:effectLst/>
              <a:latin typeface="+mn-ea"/>
              <a:ea typeface="+mn-ea"/>
              <a:cs typeface="+mn-cs"/>
            </a:rPr>
            <a:t>1,400</a:t>
          </a:r>
          <a:r>
            <a:rPr lang="ja-JP" altLang="en-US" sz="1200" b="0" i="0">
              <a:solidFill>
                <a:schemeClr val="dk1"/>
              </a:solidFill>
              <a:effectLst/>
              <a:latin typeface="+mn-ea"/>
              <a:ea typeface="+mn-ea"/>
              <a:cs typeface="+mn-cs"/>
            </a:rPr>
            <a:t>万円の減額となり、実質収支も約</a:t>
          </a:r>
          <a:r>
            <a:rPr lang="en-US" altLang="ja-JP" sz="1200" b="0" i="0">
              <a:solidFill>
                <a:schemeClr val="dk1"/>
              </a:solidFill>
              <a:effectLst/>
              <a:latin typeface="+mn-ea"/>
              <a:ea typeface="+mn-ea"/>
              <a:cs typeface="+mn-cs"/>
            </a:rPr>
            <a:t>900</a:t>
          </a:r>
          <a:r>
            <a:rPr lang="ja-JP" altLang="en-US" sz="1200" b="0" i="0">
              <a:solidFill>
                <a:schemeClr val="dk1"/>
              </a:solidFill>
              <a:effectLst/>
              <a:latin typeface="+mn-ea"/>
              <a:ea typeface="+mn-ea"/>
              <a:cs typeface="+mn-cs"/>
            </a:rPr>
            <a:t>万円の減額となりました。さらに、標準財政規模は前年度比約</a:t>
          </a:r>
          <a:r>
            <a:rPr lang="en-US" altLang="ja-JP" sz="1200" b="0" i="0">
              <a:solidFill>
                <a:schemeClr val="dk1"/>
              </a:solidFill>
              <a:effectLst/>
              <a:latin typeface="+mn-ea"/>
              <a:ea typeface="+mn-ea"/>
              <a:cs typeface="+mn-cs"/>
            </a:rPr>
            <a:t>1</a:t>
          </a:r>
          <a:r>
            <a:rPr lang="ja-JP" altLang="en-US" sz="1200" b="0" i="0">
              <a:solidFill>
                <a:schemeClr val="dk1"/>
              </a:solidFill>
              <a:effectLst/>
              <a:latin typeface="+mn-ea"/>
              <a:ea typeface="+mn-ea"/>
              <a:cs typeface="+mn-cs"/>
            </a:rPr>
            <a:t>億</a:t>
          </a:r>
          <a:r>
            <a:rPr lang="en-US" altLang="ja-JP" sz="1200" b="0" i="0">
              <a:solidFill>
                <a:schemeClr val="dk1"/>
              </a:solidFill>
              <a:effectLst/>
              <a:latin typeface="+mn-ea"/>
              <a:ea typeface="+mn-ea"/>
              <a:cs typeface="+mn-cs"/>
            </a:rPr>
            <a:t>8,300</a:t>
          </a:r>
          <a:r>
            <a:rPr lang="ja-JP" altLang="en-US" sz="1200" b="0" i="0">
              <a:solidFill>
                <a:schemeClr val="dk1"/>
              </a:solidFill>
              <a:effectLst/>
              <a:latin typeface="+mn-ea"/>
              <a:ea typeface="+mn-ea"/>
              <a:cs typeface="+mn-cs"/>
            </a:rPr>
            <a:t>万円の増となったことも影響し、標準財政規模比は</a:t>
          </a:r>
          <a:r>
            <a:rPr lang="en-US" altLang="ja-JP" sz="1200" b="0" i="0">
              <a:solidFill>
                <a:schemeClr val="dk1"/>
              </a:solidFill>
              <a:effectLst/>
              <a:latin typeface="+mn-ea"/>
              <a:ea typeface="+mn-ea"/>
              <a:cs typeface="+mn-cs"/>
            </a:rPr>
            <a:t>0.24</a:t>
          </a:r>
          <a:r>
            <a:rPr lang="ja-JP" altLang="ja-JP" sz="1200" b="0" i="0">
              <a:solidFill>
                <a:schemeClr val="dk1"/>
              </a:solidFill>
              <a:effectLst/>
              <a:latin typeface="+mn-ea"/>
              <a:ea typeface="+mn-ea"/>
              <a:cs typeface="+mn-cs"/>
            </a:rPr>
            <a:t>ポイントの減となりました。</a:t>
          </a:r>
          <a:endParaRPr lang="ja-JP" altLang="ja-JP" sz="1200">
            <a:effectLst/>
            <a:latin typeface="+mn-ea"/>
            <a:ea typeface="+mn-ea"/>
          </a:endParaRPr>
        </a:p>
        <a:p>
          <a:pPr rtl="0"/>
          <a:r>
            <a:rPr lang="ja-JP" altLang="ja-JP" sz="1200" b="0" i="0">
              <a:solidFill>
                <a:schemeClr val="dk1"/>
              </a:solidFill>
              <a:effectLst/>
              <a:latin typeface="+mn-ea"/>
              <a:ea typeface="+mn-ea"/>
              <a:cs typeface="+mn-cs"/>
            </a:rPr>
            <a:t>　その他会計についても、黒字決算の状況が続いており、実質収支比率も一定の比率を維持していますが、</a:t>
          </a:r>
          <a:r>
            <a:rPr lang="en-US" altLang="ja-JP" sz="1200" b="0" i="0">
              <a:solidFill>
                <a:schemeClr val="dk1"/>
              </a:solidFill>
              <a:effectLst/>
              <a:latin typeface="+mn-ea"/>
              <a:ea typeface="+mn-ea"/>
              <a:cs typeface="+mn-cs"/>
            </a:rPr>
            <a:t>1</a:t>
          </a:r>
          <a:r>
            <a:rPr lang="ja-JP" altLang="ja-JP" sz="1200" b="0" i="0">
              <a:solidFill>
                <a:schemeClr val="dk1"/>
              </a:solidFill>
              <a:effectLst/>
              <a:latin typeface="+mn-ea"/>
              <a:ea typeface="+mn-ea"/>
              <a:cs typeface="+mn-cs"/>
            </a:rPr>
            <a:t>％に満たない比率となっています。特に、国民健康保険特別会計の赤字補てんを一般会計からの繰出金で補うことにより、黒字決算となっていることは否めません。適正な保険税率を検討するなど、一般会計繰出金に依存しない独立採算の原則による財政運営に努めます。</a:t>
          </a:r>
          <a:endParaRPr lang="ja-JP" altLang="ja-JP" sz="12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62</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64</v>
      </c>
      <c r="C3" s="389"/>
      <c r="D3" s="389"/>
      <c r="E3" s="390"/>
      <c r="F3" s="390"/>
      <c r="G3" s="390"/>
      <c r="H3" s="390"/>
      <c r="I3" s="390"/>
      <c r="J3" s="390"/>
      <c r="K3" s="390"/>
      <c r="L3" s="390" t="s">
        <v>65</v>
      </c>
      <c r="M3" s="390"/>
      <c r="N3" s="390"/>
      <c r="O3" s="390"/>
      <c r="P3" s="390"/>
      <c r="Q3" s="390"/>
      <c r="R3" s="397"/>
      <c r="S3" s="397"/>
      <c r="T3" s="397"/>
      <c r="U3" s="397"/>
      <c r="V3" s="398"/>
      <c r="W3" s="372" t="s">
        <v>66</v>
      </c>
      <c r="X3" s="373"/>
      <c r="Y3" s="373"/>
      <c r="Z3" s="373"/>
      <c r="AA3" s="373"/>
      <c r="AB3" s="389"/>
      <c r="AC3" s="397" t="s">
        <v>67</v>
      </c>
      <c r="AD3" s="373"/>
      <c r="AE3" s="373"/>
      <c r="AF3" s="373"/>
      <c r="AG3" s="373"/>
      <c r="AH3" s="373"/>
      <c r="AI3" s="373"/>
      <c r="AJ3" s="373"/>
      <c r="AK3" s="373"/>
      <c r="AL3" s="374"/>
      <c r="AM3" s="372" t="s">
        <v>68</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69</v>
      </c>
      <c r="BO3" s="373"/>
      <c r="BP3" s="373"/>
      <c r="BQ3" s="373"/>
      <c r="BR3" s="373"/>
      <c r="BS3" s="373"/>
      <c r="BT3" s="373"/>
      <c r="BU3" s="374"/>
      <c r="BV3" s="372" t="s">
        <v>70</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71</v>
      </c>
      <c r="CU3" s="373"/>
      <c r="CV3" s="373"/>
      <c r="CW3" s="373"/>
      <c r="CX3" s="373"/>
      <c r="CY3" s="373"/>
      <c r="CZ3" s="373"/>
      <c r="DA3" s="374"/>
      <c r="DB3" s="372" t="s">
        <v>72</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73</v>
      </c>
      <c r="AZ4" s="376"/>
      <c r="BA4" s="376"/>
      <c r="BB4" s="376"/>
      <c r="BC4" s="376"/>
      <c r="BD4" s="376"/>
      <c r="BE4" s="376"/>
      <c r="BF4" s="376"/>
      <c r="BG4" s="376"/>
      <c r="BH4" s="376"/>
      <c r="BI4" s="376"/>
      <c r="BJ4" s="376"/>
      <c r="BK4" s="376"/>
      <c r="BL4" s="376"/>
      <c r="BM4" s="377"/>
      <c r="BN4" s="378">
        <v>13812385</v>
      </c>
      <c r="BO4" s="379"/>
      <c r="BP4" s="379"/>
      <c r="BQ4" s="379"/>
      <c r="BR4" s="379"/>
      <c r="BS4" s="379"/>
      <c r="BT4" s="379"/>
      <c r="BU4" s="380"/>
      <c r="BV4" s="378">
        <v>14226879</v>
      </c>
      <c r="BW4" s="379"/>
      <c r="BX4" s="379"/>
      <c r="BY4" s="379"/>
      <c r="BZ4" s="379"/>
      <c r="CA4" s="379"/>
      <c r="CB4" s="379"/>
      <c r="CC4" s="380"/>
      <c r="CD4" s="381" t="s">
        <v>74</v>
      </c>
      <c r="CE4" s="382"/>
      <c r="CF4" s="382"/>
      <c r="CG4" s="382"/>
      <c r="CH4" s="382"/>
      <c r="CI4" s="382"/>
      <c r="CJ4" s="382"/>
      <c r="CK4" s="382"/>
      <c r="CL4" s="382"/>
      <c r="CM4" s="382"/>
      <c r="CN4" s="382"/>
      <c r="CO4" s="382"/>
      <c r="CP4" s="382"/>
      <c r="CQ4" s="382"/>
      <c r="CR4" s="382"/>
      <c r="CS4" s="383"/>
      <c r="CT4" s="384">
        <v>4.8</v>
      </c>
      <c r="CU4" s="385"/>
      <c r="CV4" s="385"/>
      <c r="CW4" s="385"/>
      <c r="CX4" s="385"/>
      <c r="CY4" s="385"/>
      <c r="CZ4" s="385"/>
      <c r="DA4" s="386"/>
      <c r="DB4" s="384">
        <v>4.8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75</v>
      </c>
      <c r="AN5" s="445"/>
      <c r="AO5" s="445"/>
      <c r="AP5" s="445"/>
      <c r="AQ5" s="445"/>
      <c r="AR5" s="445"/>
      <c r="AS5" s="445"/>
      <c r="AT5" s="446"/>
      <c r="AU5" s="447" t="s">
        <v>76</v>
      </c>
      <c r="AV5" s="448"/>
      <c r="AW5" s="448"/>
      <c r="AX5" s="448"/>
      <c r="AY5" s="449" t="s">
        <v>77</v>
      </c>
      <c r="AZ5" s="450"/>
      <c r="BA5" s="450"/>
      <c r="BB5" s="450"/>
      <c r="BC5" s="450"/>
      <c r="BD5" s="450"/>
      <c r="BE5" s="450"/>
      <c r="BF5" s="450"/>
      <c r="BG5" s="450"/>
      <c r="BH5" s="450"/>
      <c r="BI5" s="450"/>
      <c r="BJ5" s="450"/>
      <c r="BK5" s="450"/>
      <c r="BL5" s="450"/>
      <c r="BM5" s="451"/>
      <c r="BN5" s="415">
        <v>13413146</v>
      </c>
      <c r="BO5" s="416"/>
      <c r="BP5" s="416"/>
      <c r="BQ5" s="416"/>
      <c r="BR5" s="416"/>
      <c r="BS5" s="416"/>
      <c r="BT5" s="416"/>
      <c r="BU5" s="417"/>
      <c r="BV5" s="415">
        <v>13885529</v>
      </c>
      <c r="BW5" s="416"/>
      <c r="BX5" s="416"/>
      <c r="BY5" s="416"/>
      <c r="BZ5" s="416"/>
      <c r="CA5" s="416"/>
      <c r="CB5" s="416"/>
      <c r="CC5" s="417"/>
      <c r="CD5" s="418" t="s">
        <v>78</v>
      </c>
      <c r="CE5" s="419"/>
      <c r="CF5" s="419"/>
      <c r="CG5" s="419"/>
      <c r="CH5" s="419"/>
      <c r="CI5" s="419"/>
      <c r="CJ5" s="419"/>
      <c r="CK5" s="419"/>
      <c r="CL5" s="419"/>
      <c r="CM5" s="419"/>
      <c r="CN5" s="419"/>
      <c r="CO5" s="419"/>
      <c r="CP5" s="419"/>
      <c r="CQ5" s="419"/>
      <c r="CR5" s="419"/>
      <c r="CS5" s="420"/>
      <c r="CT5" s="412">
        <v>88.1</v>
      </c>
      <c r="CU5" s="413"/>
      <c r="CV5" s="413"/>
      <c r="CW5" s="413"/>
      <c r="CX5" s="413"/>
      <c r="CY5" s="413"/>
      <c r="CZ5" s="413"/>
      <c r="DA5" s="414"/>
      <c r="DB5" s="412">
        <v>90.3</v>
      </c>
      <c r="DC5" s="413"/>
      <c r="DD5" s="413"/>
      <c r="DE5" s="413"/>
      <c r="DF5" s="413"/>
      <c r="DG5" s="413"/>
      <c r="DH5" s="413"/>
      <c r="DI5" s="414"/>
      <c r="DJ5" s="137"/>
      <c r="DK5" s="137"/>
      <c r="DL5" s="137"/>
      <c r="DM5" s="137"/>
      <c r="DN5" s="137"/>
      <c r="DO5" s="137"/>
    </row>
    <row r="6" spans="1:119" ht="18.75" customHeight="1">
      <c r="A6" s="138"/>
      <c r="B6" s="421" t="s">
        <v>79</v>
      </c>
      <c r="C6" s="422"/>
      <c r="D6" s="422"/>
      <c r="E6" s="423"/>
      <c r="F6" s="423"/>
      <c r="G6" s="423"/>
      <c r="H6" s="423"/>
      <c r="I6" s="423"/>
      <c r="J6" s="423"/>
      <c r="K6" s="423"/>
      <c r="L6" s="423" t="s">
        <v>80</v>
      </c>
      <c r="M6" s="423"/>
      <c r="N6" s="423"/>
      <c r="O6" s="423"/>
      <c r="P6" s="423"/>
      <c r="Q6" s="423"/>
      <c r="R6" s="427"/>
      <c r="S6" s="427"/>
      <c r="T6" s="427"/>
      <c r="U6" s="427"/>
      <c r="V6" s="428"/>
      <c r="W6" s="431" t="s">
        <v>81</v>
      </c>
      <c r="X6" s="432"/>
      <c r="Y6" s="432"/>
      <c r="Z6" s="432"/>
      <c r="AA6" s="432"/>
      <c r="AB6" s="422"/>
      <c r="AC6" s="435" t="s">
        <v>82</v>
      </c>
      <c r="AD6" s="436"/>
      <c r="AE6" s="436"/>
      <c r="AF6" s="436"/>
      <c r="AG6" s="436"/>
      <c r="AH6" s="436"/>
      <c r="AI6" s="436"/>
      <c r="AJ6" s="436"/>
      <c r="AK6" s="436"/>
      <c r="AL6" s="437"/>
      <c r="AM6" s="444" t="s">
        <v>83</v>
      </c>
      <c r="AN6" s="445"/>
      <c r="AO6" s="445"/>
      <c r="AP6" s="445"/>
      <c r="AQ6" s="445"/>
      <c r="AR6" s="445"/>
      <c r="AS6" s="445"/>
      <c r="AT6" s="446"/>
      <c r="AU6" s="447" t="s">
        <v>84</v>
      </c>
      <c r="AV6" s="448"/>
      <c r="AW6" s="448"/>
      <c r="AX6" s="448"/>
      <c r="AY6" s="449" t="s">
        <v>85</v>
      </c>
      <c r="AZ6" s="450"/>
      <c r="BA6" s="450"/>
      <c r="BB6" s="450"/>
      <c r="BC6" s="450"/>
      <c r="BD6" s="450"/>
      <c r="BE6" s="450"/>
      <c r="BF6" s="450"/>
      <c r="BG6" s="450"/>
      <c r="BH6" s="450"/>
      <c r="BI6" s="450"/>
      <c r="BJ6" s="450"/>
      <c r="BK6" s="450"/>
      <c r="BL6" s="450"/>
      <c r="BM6" s="451"/>
      <c r="BN6" s="415">
        <v>399239</v>
      </c>
      <c r="BO6" s="416"/>
      <c r="BP6" s="416"/>
      <c r="BQ6" s="416"/>
      <c r="BR6" s="416"/>
      <c r="BS6" s="416"/>
      <c r="BT6" s="416"/>
      <c r="BU6" s="417"/>
      <c r="BV6" s="415">
        <v>341350</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88.1</v>
      </c>
      <c r="CU6" s="453"/>
      <c r="CV6" s="453"/>
      <c r="CW6" s="453"/>
      <c r="CX6" s="453"/>
      <c r="CY6" s="453"/>
      <c r="CZ6" s="453"/>
      <c r="DA6" s="454"/>
      <c r="DB6" s="452">
        <v>90.3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68223</v>
      </c>
      <c r="BO7" s="416"/>
      <c r="BP7" s="416"/>
      <c r="BQ7" s="416"/>
      <c r="BR7" s="416"/>
      <c r="BS7" s="416"/>
      <c r="BT7" s="416"/>
      <c r="BU7" s="417"/>
      <c r="BV7" s="415">
        <v>18911</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6959984</v>
      </c>
      <c r="CU7" s="416"/>
      <c r="CV7" s="416"/>
      <c r="CW7" s="416"/>
      <c r="CX7" s="416"/>
      <c r="CY7" s="416"/>
      <c r="CZ7" s="416"/>
      <c r="DA7" s="417"/>
      <c r="DB7" s="415">
        <v>6776898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331016</v>
      </c>
      <c r="BO8" s="416"/>
      <c r="BP8" s="416"/>
      <c r="BQ8" s="416"/>
      <c r="BR8" s="416"/>
      <c r="BS8" s="416"/>
      <c r="BT8" s="416"/>
      <c r="BU8" s="417"/>
      <c r="BV8" s="415">
        <v>322439</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1</v>
      </c>
      <c r="CU8" s="456"/>
      <c r="CV8" s="456"/>
      <c r="CW8" s="456"/>
      <c r="CX8" s="456"/>
      <c r="CY8" s="456"/>
      <c r="CZ8" s="456"/>
      <c r="DA8" s="457"/>
      <c r="DB8" s="455">
        <v>0.99</v>
      </c>
      <c r="DC8" s="456"/>
      <c r="DD8" s="456"/>
      <c r="DE8" s="456"/>
      <c r="DF8" s="456"/>
      <c r="DG8" s="456"/>
      <c r="DH8" s="456"/>
      <c r="DI8" s="457"/>
      <c r="DJ8" s="137"/>
      <c r="DK8" s="137"/>
      <c r="DL8" s="137"/>
      <c r="DM8" s="137"/>
      <c r="DN8" s="137"/>
      <c r="DO8" s="137"/>
    </row>
    <row r="9" spans="1:119" ht="18.75" customHeight="1" thickBot="1">
      <c r="A9" s="138"/>
      <c r="B9" s="409" t="s">
        <v>95</v>
      </c>
      <c r="C9" s="410"/>
      <c r="D9" s="410"/>
      <c r="E9" s="410"/>
      <c r="F9" s="410"/>
      <c r="G9" s="410"/>
      <c r="H9" s="410"/>
      <c r="I9" s="410"/>
      <c r="J9" s="410"/>
      <c r="K9" s="458"/>
      <c r="L9" s="459" t="s">
        <v>96</v>
      </c>
      <c r="M9" s="460"/>
      <c r="N9" s="460"/>
      <c r="O9" s="460"/>
      <c r="P9" s="460"/>
      <c r="Q9" s="461"/>
      <c r="R9" s="462">
        <v>33445</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99</v>
      </c>
      <c r="AV9" s="448"/>
      <c r="AW9" s="448"/>
      <c r="AX9" s="448"/>
      <c r="AY9" s="449" t="s">
        <v>100</v>
      </c>
      <c r="AZ9" s="450"/>
      <c r="BA9" s="450"/>
      <c r="BB9" s="450"/>
      <c r="BC9" s="450"/>
      <c r="BD9" s="450"/>
      <c r="BE9" s="450"/>
      <c r="BF9" s="450"/>
      <c r="BG9" s="450"/>
      <c r="BH9" s="450"/>
      <c r="BI9" s="450"/>
      <c r="BJ9" s="450"/>
      <c r="BK9" s="450"/>
      <c r="BL9" s="450"/>
      <c r="BM9" s="451"/>
      <c r="BN9" s="415">
        <v>8577</v>
      </c>
      <c r="BO9" s="416"/>
      <c r="BP9" s="416"/>
      <c r="BQ9" s="416"/>
      <c r="BR9" s="416"/>
      <c r="BS9" s="416"/>
      <c r="BT9" s="416"/>
      <c r="BU9" s="417"/>
      <c r="BV9" s="415">
        <v>-53107</v>
      </c>
      <c r="BW9" s="416"/>
      <c r="BX9" s="416"/>
      <c r="BY9" s="416"/>
      <c r="BZ9" s="416"/>
      <c r="CA9" s="416"/>
      <c r="CB9" s="416"/>
      <c r="CC9" s="417"/>
      <c r="CD9" s="418" t="s">
        <v>101</v>
      </c>
      <c r="CE9" s="419"/>
      <c r="CF9" s="419"/>
      <c r="CG9" s="419"/>
      <c r="CH9" s="419"/>
      <c r="CI9" s="419"/>
      <c r="CJ9" s="419"/>
      <c r="CK9" s="419"/>
      <c r="CL9" s="419"/>
      <c r="CM9" s="419"/>
      <c r="CN9" s="419"/>
      <c r="CO9" s="419"/>
      <c r="CP9" s="419"/>
      <c r="CQ9" s="419"/>
      <c r="CR9" s="419"/>
      <c r="CS9" s="420"/>
      <c r="CT9" s="412">
        <v>5.3</v>
      </c>
      <c r="CU9" s="413"/>
      <c r="CV9" s="413"/>
      <c r="CW9" s="413"/>
      <c r="CX9" s="413"/>
      <c r="CY9" s="413"/>
      <c r="CZ9" s="413"/>
      <c r="DA9" s="414"/>
      <c r="DB9" s="412">
        <v>4.9000000000000004</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102</v>
      </c>
      <c r="M10" s="445"/>
      <c r="N10" s="445"/>
      <c r="O10" s="445"/>
      <c r="P10" s="445"/>
      <c r="Q10" s="446"/>
      <c r="R10" s="466">
        <v>33497</v>
      </c>
      <c r="S10" s="467"/>
      <c r="T10" s="467"/>
      <c r="U10" s="467"/>
      <c r="V10" s="468"/>
      <c r="W10" s="403"/>
      <c r="X10" s="404"/>
      <c r="Y10" s="404"/>
      <c r="Z10" s="404"/>
      <c r="AA10" s="404"/>
      <c r="AB10" s="404"/>
      <c r="AC10" s="404"/>
      <c r="AD10" s="404"/>
      <c r="AE10" s="404"/>
      <c r="AF10" s="404"/>
      <c r="AG10" s="404"/>
      <c r="AH10" s="404"/>
      <c r="AI10" s="404"/>
      <c r="AJ10" s="404"/>
      <c r="AK10" s="404"/>
      <c r="AL10" s="407"/>
      <c r="AM10" s="444" t="s">
        <v>103</v>
      </c>
      <c r="AN10" s="445"/>
      <c r="AO10" s="445"/>
      <c r="AP10" s="445"/>
      <c r="AQ10" s="445"/>
      <c r="AR10" s="445"/>
      <c r="AS10" s="445"/>
      <c r="AT10" s="446"/>
      <c r="AU10" s="447" t="s">
        <v>104</v>
      </c>
      <c r="AV10" s="448"/>
      <c r="AW10" s="448"/>
      <c r="AX10" s="448"/>
      <c r="AY10" s="449" t="s">
        <v>105</v>
      </c>
      <c r="AZ10" s="450"/>
      <c r="BA10" s="450"/>
      <c r="BB10" s="450"/>
      <c r="BC10" s="450"/>
      <c r="BD10" s="450"/>
      <c r="BE10" s="450"/>
      <c r="BF10" s="450"/>
      <c r="BG10" s="450"/>
      <c r="BH10" s="450"/>
      <c r="BI10" s="450"/>
      <c r="BJ10" s="450"/>
      <c r="BK10" s="450"/>
      <c r="BL10" s="450"/>
      <c r="BM10" s="451"/>
      <c r="BN10" s="415">
        <v>143289</v>
      </c>
      <c r="BO10" s="416"/>
      <c r="BP10" s="416"/>
      <c r="BQ10" s="416"/>
      <c r="BR10" s="416"/>
      <c r="BS10" s="416"/>
      <c r="BT10" s="416"/>
      <c r="BU10" s="417"/>
      <c r="BV10" s="415">
        <v>182895</v>
      </c>
      <c r="BW10" s="416"/>
      <c r="BX10" s="416"/>
      <c r="BY10" s="416"/>
      <c r="BZ10" s="416"/>
      <c r="CA10" s="416"/>
      <c r="CB10" s="416"/>
      <c r="CC10" s="417"/>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107</v>
      </c>
      <c r="M11" s="470"/>
      <c r="N11" s="470"/>
      <c r="O11" s="470"/>
      <c r="P11" s="470"/>
      <c r="Q11" s="471"/>
      <c r="R11" s="472" t="s">
        <v>108</v>
      </c>
      <c r="S11" s="473"/>
      <c r="T11" s="473"/>
      <c r="U11" s="473"/>
      <c r="V11" s="474"/>
      <c r="W11" s="403"/>
      <c r="X11" s="404"/>
      <c r="Y11" s="404"/>
      <c r="Z11" s="404"/>
      <c r="AA11" s="404"/>
      <c r="AB11" s="404"/>
      <c r="AC11" s="404"/>
      <c r="AD11" s="404"/>
      <c r="AE11" s="404"/>
      <c r="AF11" s="404"/>
      <c r="AG11" s="404"/>
      <c r="AH11" s="404"/>
      <c r="AI11" s="404"/>
      <c r="AJ11" s="404"/>
      <c r="AK11" s="404"/>
      <c r="AL11" s="407"/>
      <c r="AM11" s="444" t="s">
        <v>109</v>
      </c>
      <c r="AN11" s="445"/>
      <c r="AO11" s="445"/>
      <c r="AP11" s="445"/>
      <c r="AQ11" s="445"/>
      <c r="AR11" s="445"/>
      <c r="AS11" s="445"/>
      <c r="AT11" s="446"/>
      <c r="AU11" s="447" t="s">
        <v>110</v>
      </c>
      <c r="AV11" s="448"/>
      <c r="AW11" s="448"/>
      <c r="AX11" s="448"/>
      <c r="AY11" s="449" t="s">
        <v>111</v>
      </c>
      <c r="AZ11" s="450"/>
      <c r="BA11" s="450"/>
      <c r="BB11" s="450"/>
      <c r="BC11" s="450"/>
      <c r="BD11" s="450"/>
      <c r="BE11" s="450"/>
      <c r="BF11" s="450"/>
      <c r="BG11" s="450"/>
      <c r="BH11" s="450"/>
      <c r="BI11" s="450"/>
      <c r="BJ11" s="450"/>
      <c r="BK11" s="450"/>
      <c r="BL11" s="450"/>
      <c r="BM11" s="451"/>
      <c r="BN11" s="415" t="s">
        <v>112</v>
      </c>
      <c r="BO11" s="416"/>
      <c r="BP11" s="416"/>
      <c r="BQ11" s="416"/>
      <c r="BR11" s="416"/>
      <c r="BS11" s="416"/>
      <c r="BT11" s="416"/>
      <c r="BU11" s="417"/>
      <c r="BV11" s="415" t="s">
        <v>112</v>
      </c>
      <c r="BW11" s="416"/>
      <c r="BX11" s="416"/>
      <c r="BY11" s="416"/>
      <c r="BZ11" s="416"/>
      <c r="CA11" s="416"/>
      <c r="CB11" s="416"/>
      <c r="CC11" s="417"/>
      <c r="CD11" s="418" t="s">
        <v>113</v>
      </c>
      <c r="CE11" s="419"/>
      <c r="CF11" s="419"/>
      <c r="CG11" s="419"/>
      <c r="CH11" s="419"/>
      <c r="CI11" s="419"/>
      <c r="CJ11" s="419"/>
      <c r="CK11" s="419"/>
      <c r="CL11" s="419"/>
      <c r="CM11" s="419"/>
      <c r="CN11" s="419"/>
      <c r="CO11" s="419"/>
      <c r="CP11" s="419"/>
      <c r="CQ11" s="419"/>
      <c r="CR11" s="419"/>
      <c r="CS11" s="420"/>
      <c r="CT11" s="455" t="s">
        <v>112</v>
      </c>
      <c r="CU11" s="456"/>
      <c r="CV11" s="456"/>
      <c r="CW11" s="456"/>
      <c r="CX11" s="456"/>
      <c r="CY11" s="456"/>
      <c r="CZ11" s="456"/>
      <c r="DA11" s="457"/>
      <c r="DB11" s="455" t="s">
        <v>112</v>
      </c>
      <c r="DC11" s="456"/>
      <c r="DD11" s="456"/>
      <c r="DE11" s="456"/>
      <c r="DF11" s="456"/>
      <c r="DG11" s="456"/>
      <c r="DH11" s="456"/>
      <c r="DI11" s="457"/>
      <c r="DJ11" s="137"/>
      <c r="DK11" s="137"/>
      <c r="DL11" s="137"/>
      <c r="DM11" s="137"/>
      <c r="DN11" s="137"/>
      <c r="DO11" s="137"/>
    </row>
    <row r="12" spans="1:119" ht="18.75" customHeight="1">
      <c r="A12" s="138"/>
      <c r="B12" s="475" t="s">
        <v>114</v>
      </c>
      <c r="C12" s="476"/>
      <c r="D12" s="476"/>
      <c r="E12" s="476"/>
      <c r="F12" s="476"/>
      <c r="G12" s="476"/>
      <c r="H12" s="476"/>
      <c r="I12" s="476"/>
      <c r="J12" s="476"/>
      <c r="K12" s="477"/>
      <c r="L12" s="484" t="s">
        <v>115</v>
      </c>
      <c r="M12" s="485"/>
      <c r="N12" s="485"/>
      <c r="O12" s="485"/>
      <c r="P12" s="485"/>
      <c r="Q12" s="486"/>
      <c r="R12" s="487">
        <v>33905</v>
      </c>
      <c r="S12" s="488"/>
      <c r="T12" s="488"/>
      <c r="U12" s="488"/>
      <c r="V12" s="489"/>
      <c r="W12" s="490" t="s">
        <v>1</v>
      </c>
      <c r="X12" s="448"/>
      <c r="Y12" s="448"/>
      <c r="Z12" s="448"/>
      <c r="AA12" s="448"/>
      <c r="AB12" s="491"/>
      <c r="AC12" s="447" t="s">
        <v>116</v>
      </c>
      <c r="AD12" s="448"/>
      <c r="AE12" s="448"/>
      <c r="AF12" s="448"/>
      <c r="AG12" s="491"/>
      <c r="AH12" s="447" t="s">
        <v>117</v>
      </c>
      <c r="AI12" s="448"/>
      <c r="AJ12" s="448"/>
      <c r="AK12" s="448"/>
      <c r="AL12" s="492"/>
      <c r="AM12" s="444" t="s">
        <v>118</v>
      </c>
      <c r="AN12" s="445"/>
      <c r="AO12" s="445"/>
      <c r="AP12" s="445"/>
      <c r="AQ12" s="445"/>
      <c r="AR12" s="445"/>
      <c r="AS12" s="445"/>
      <c r="AT12" s="446"/>
      <c r="AU12" s="447" t="s">
        <v>119</v>
      </c>
      <c r="AV12" s="448"/>
      <c r="AW12" s="448"/>
      <c r="AX12" s="448"/>
      <c r="AY12" s="449" t="s">
        <v>120</v>
      </c>
      <c r="AZ12" s="450"/>
      <c r="BA12" s="450"/>
      <c r="BB12" s="450"/>
      <c r="BC12" s="450"/>
      <c r="BD12" s="450"/>
      <c r="BE12" s="450"/>
      <c r="BF12" s="450"/>
      <c r="BG12" s="450"/>
      <c r="BH12" s="450"/>
      <c r="BI12" s="450"/>
      <c r="BJ12" s="450"/>
      <c r="BK12" s="450"/>
      <c r="BL12" s="450"/>
      <c r="BM12" s="451"/>
      <c r="BN12" s="415">
        <v>265000</v>
      </c>
      <c r="BO12" s="416"/>
      <c r="BP12" s="416"/>
      <c r="BQ12" s="416"/>
      <c r="BR12" s="416"/>
      <c r="BS12" s="416"/>
      <c r="BT12" s="416"/>
      <c r="BU12" s="417"/>
      <c r="BV12" s="415">
        <v>202000</v>
      </c>
      <c r="BW12" s="416"/>
      <c r="BX12" s="416"/>
      <c r="BY12" s="416"/>
      <c r="BZ12" s="416"/>
      <c r="CA12" s="416"/>
      <c r="CB12" s="416"/>
      <c r="CC12" s="417"/>
      <c r="CD12" s="418" t="s">
        <v>121</v>
      </c>
      <c r="CE12" s="419"/>
      <c r="CF12" s="419"/>
      <c r="CG12" s="419"/>
      <c r="CH12" s="419"/>
      <c r="CI12" s="419"/>
      <c r="CJ12" s="419"/>
      <c r="CK12" s="419"/>
      <c r="CL12" s="419"/>
      <c r="CM12" s="419"/>
      <c r="CN12" s="419"/>
      <c r="CO12" s="419"/>
      <c r="CP12" s="419"/>
      <c r="CQ12" s="419"/>
      <c r="CR12" s="419"/>
      <c r="CS12" s="420"/>
      <c r="CT12" s="455" t="s">
        <v>122</v>
      </c>
      <c r="CU12" s="456"/>
      <c r="CV12" s="456"/>
      <c r="CW12" s="456"/>
      <c r="CX12" s="456"/>
      <c r="CY12" s="456"/>
      <c r="CZ12" s="456"/>
      <c r="DA12" s="457"/>
      <c r="DB12" s="455" t="s">
        <v>122</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123</v>
      </c>
      <c r="N13" s="504"/>
      <c r="O13" s="504"/>
      <c r="P13" s="504"/>
      <c r="Q13" s="505"/>
      <c r="R13" s="496">
        <v>33268</v>
      </c>
      <c r="S13" s="497"/>
      <c r="T13" s="497"/>
      <c r="U13" s="497"/>
      <c r="V13" s="498"/>
      <c r="W13" s="431" t="s">
        <v>124</v>
      </c>
      <c r="X13" s="432"/>
      <c r="Y13" s="432"/>
      <c r="Z13" s="432"/>
      <c r="AA13" s="432"/>
      <c r="AB13" s="422"/>
      <c r="AC13" s="466">
        <v>322</v>
      </c>
      <c r="AD13" s="467"/>
      <c r="AE13" s="467"/>
      <c r="AF13" s="467"/>
      <c r="AG13" s="506"/>
      <c r="AH13" s="466">
        <v>356</v>
      </c>
      <c r="AI13" s="467"/>
      <c r="AJ13" s="467"/>
      <c r="AK13" s="467"/>
      <c r="AL13" s="468"/>
      <c r="AM13" s="444" t="s">
        <v>125</v>
      </c>
      <c r="AN13" s="445"/>
      <c r="AO13" s="445"/>
      <c r="AP13" s="445"/>
      <c r="AQ13" s="445"/>
      <c r="AR13" s="445"/>
      <c r="AS13" s="445"/>
      <c r="AT13" s="446"/>
      <c r="AU13" s="447" t="s">
        <v>126</v>
      </c>
      <c r="AV13" s="448"/>
      <c r="AW13" s="448"/>
      <c r="AX13" s="448"/>
      <c r="AY13" s="449" t="s">
        <v>127</v>
      </c>
      <c r="AZ13" s="450"/>
      <c r="BA13" s="450"/>
      <c r="BB13" s="450"/>
      <c r="BC13" s="450"/>
      <c r="BD13" s="450"/>
      <c r="BE13" s="450"/>
      <c r="BF13" s="450"/>
      <c r="BG13" s="450"/>
      <c r="BH13" s="450"/>
      <c r="BI13" s="450"/>
      <c r="BJ13" s="450"/>
      <c r="BK13" s="450"/>
      <c r="BL13" s="450"/>
      <c r="BM13" s="451"/>
      <c r="BN13" s="415">
        <v>-113134</v>
      </c>
      <c r="BO13" s="416"/>
      <c r="BP13" s="416"/>
      <c r="BQ13" s="416"/>
      <c r="BR13" s="416"/>
      <c r="BS13" s="416"/>
      <c r="BT13" s="416"/>
      <c r="BU13" s="417"/>
      <c r="BV13" s="415">
        <v>-72212</v>
      </c>
      <c r="BW13" s="416"/>
      <c r="BX13" s="416"/>
      <c r="BY13" s="416"/>
      <c r="BZ13" s="416"/>
      <c r="CA13" s="416"/>
      <c r="CB13" s="416"/>
      <c r="CC13" s="417"/>
      <c r="CD13" s="418" t="s">
        <v>128</v>
      </c>
      <c r="CE13" s="419"/>
      <c r="CF13" s="419"/>
      <c r="CG13" s="419"/>
      <c r="CH13" s="419"/>
      <c r="CI13" s="419"/>
      <c r="CJ13" s="419"/>
      <c r="CK13" s="419"/>
      <c r="CL13" s="419"/>
      <c r="CM13" s="419"/>
      <c r="CN13" s="419"/>
      <c r="CO13" s="419"/>
      <c r="CP13" s="419"/>
      <c r="CQ13" s="419"/>
      <c r="CR13" s="419"/>
      <c r="CS13" s="420"/>
      <c r="CT13" s="412">
        <v>-0.9</v>
      </c>
      <c r="CU13" s="413"/>
      <c r="CV13" s="413"/>
      <c r="CW13" s="413"/>
      <c r="CX13" s="413"/>
      <c r="CY13" s="413"/>
      <c r="CZ13" s="413"/>
      <c r="DA13" s="414"/>
      <c r="DB13" s="412">
        <v>-1.1000000000000001</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129</v>
      </c>
      <c r="M14" s="494"/>
      <c r="N14" s="494"/>
      <c r="O14" s="494"/>
      <c r="P14" s="494"/>
      <c r="Q14" s="495"/>
      <c r="R14" s="496">
        <v>33808</v>
      </c>
      <c r="S14" s="497"/>
      <c r="T14" s="497"/>
      <c r="U14" s="497"/>
      <c r="V14" s="498"/>
      <c r="W14" s="405"/>
      <c r="X14" s="406"/>
      <c r="Y14" s="406"/>
      <c r="Z14" s="406"/>
      <c r="AA14" s="406"/>
      <c r="AB14" s="395"/>
      <c r="AC14" s="499">
        <v>2.1</v>
      </c>
      <c r="AD14" s="500"/>
      <c r="AE14" s="500"/>
      <c r="AF14" s="500"/>
      <c r="AG14" s="501"/>
      <c r="AH14" s="499">
        <v>2.1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130</v>
      </c>
      <c r="CE14" s="508"/>
      <c r="CF14" s="508"/>
      <c r="CG14" s="508"/>
      <c r="CH14" s="508"/>
      <c r="CI14" s="508"/>
      <c r="CJ14" s="508"/>
      <c r="CK14" s="508"/>
      <c r="CL14" s="508"/>
      <c r="CM14" s="508"/>
      <c r="CN14" s="508"/>
      <c r="CO14" s="508"/>
      <c r="CP14" s="508"/>
      <c r="CQ14" s="508"/>
      <c r="CR14" s="508"/>
      <c r="CS14" s="509"/>
      <c r="CT14" s="510" t="s">
        <v>122</v>
      </c>
      <c r="CU14" s="511"/>
      <c r="CV14" s="511"/>
      <c r="CW14" s="511"/>
      <c r="CX14" s="511"/>
      <c r="CY14" s="511"/>
      <c r="CZ14" s="511"/>
      <c r="DA14" s="512"/>
      <c r="DB14" s="510" t="s">
        <v>122</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123</v>
      </c>
      <c r="N15" s="504"/>
      <c r="O15" s="504"/>
      <c r="P15" s="504"/>
      <c r="Q15" s="505"/>
      <c r="R15" s="496">
        <v>33254</v>
      </c>
      <c r="S15" s="497"/>
      <c r="T15" s="497"/>
      <c r="U15" s="497"/>
      <c r="V15" s="498"/>
      <c r="W15" s="431" t="s">
        <v>131</v>
      </c>
      <c r="X15" s="432"/>
      <c r="Y15" s="432"/>
      <c r="Z15" s="432"/>
      <c r="AA15" s="432"/>
      <c r="AB15" s="422"/>
      <c r="AC15" s="466">
        <v>5014</v>
      </c>
      <c r="AD15" s="467"/>
      <c r="AE15" s="467"/>
      <c r="AF15" s="467"/>
      <c r="AG15" s="506"/>
      <c r="AH15" s="466">
        <v>5969</v>
      </c>
      <c r="AI15" s="467"/>
      <c r="AJ15" s="467"/>
      <c r="AK15" s="467"/>
      <c r="AL15" s="468"/>
      <c r="AM15" s="444"/>
      <c r="AN15" s="445"/>
      <c r="AO15" s="445"/>
      <c r="AP15" s="445"/>
      <c r="AQ15" s="445"/>
      <c r="AR15" s="445"/>
      <c r="AS15" s="445"/>
      <c r="AT15" s="446"/>
      <c r="AU15" s="447"/>
      <c r="AV15" s="448"/>
      <c r="AW15" s="448"/>
      <c r="AX15" s="448"/>
      <c r="AY15" s="375" t="s">
        <v>132</v>
      </c>
      <c r="AZ15" s="376"/>
      <c r="BA15" s="376"/>
      <c r="BB15" s="376"/>
      <c r="BC15" s="376"/>
      <c r="BD15" s="376"/>
      <c r="BE15" s="376"/>
      <c r="BF15" s="376"/>
      <c r="BG15" s="376"/>
      <c r="BH15" s="376"/>
      <c r="BI15" s="376"/>
      <c r="BJ15" s="376"/>
      <c r="BK15" s="376"/>
      <c r="BL15" s="376"/>
      <c r="BM15" s="377"/>
      <c r="BN15" s="378">
        <v>5408921</v>
      </c>
      <c r="BO15" s="379"/>
      <c r="BP15" s="379"/>
      <c r="BQ15" s="379"/>
      <c r="BR15" s="379"/>
      <c r="BS15" s="379"/>
      <c r="BT15" s="379"/>
      <c r="BU15" s="380"/>
      <c r="BV15" s="378">
        <v>5150713</v>
      </c>
      <c r="BW15" s="379"/>
      <c r="BX15" s="379"/>
      <c r="BY15" s="379"/>
      <c r="BZ15" s="379"/>
      <c r="CA15" s="379"/>
      <c r="CB15" s="379"/>
      <c r="CC15" s="380"/>
      <c r="CD15" s="513" t="s">
        <v>133</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134</v>
      </c>
      <c r="M16" s="524"/>
      <c r="N16" s="524"/>
      <c r="O16" s="524"/>
      <c r="P16" s="524"/>
      <c r="Q16" s="525"/>
      <c r="R16" s="516" t="s">
        <v>135</v>
      </c>
      <c r="S16" s="517"/>
      <c r="T16" s="517"/>
      <c r="U16" s="517"/>
      <c r="V16" s="518"/>
      <c r="W16" s="405"/>
      <c r="X16" s="406"/>
      <c r="Y16" s="406"/>
      <c r="Z16" s="406"/>
      <c r="AA16" s="406"/>
      <c r="AB16" s="395"/>
      <c r="AC16" s="499">
        <v>32.6</v>
      </c>
      <c r="AD16" s="500"/>
      <c r="AE16" s="500"/>
      <c r="AF16" s="500"/>
      <c r="AG16" s="501"/>
      <c r="AH16" s="499">
        <v>34.9</v>
      </c>
      <c r="AI16" s="500"/>
      <c r="AJ16" s="500"/>
      <c r="AK16" s="500"/>
      <c r="AL16" s="502"/>
      <c r="AM16" s="444"/>
      <c r="AN16" s="445"/>
      <c r="AO16" s="445"/>
      <c r="AP16" s="445"/>
      <c r="AQ16" s="445"/>
      <c r="AR16" s="445"/>
      <c r="AS16" s="445"/>
      <c r="AT16" s="446"/>
      <c r="AU16" s="447"/>
      <c r="AV16" s="448"/>
      <c r="AW16" s="448"/>
      <c r="AX16" s="448"/>
      <c r="AY16" s="449" t="s">
        <v>136</v>
      </c>
      <c r="AZ16" s="450"/>
      <c r="BA16" s="450"/>
      <c r="BB16" s="450"/>
      <c r="BC16" s="450"/>
      <c r="BD16" s="450"/>
      <c r="BE16" s="450"/>
      <c r="BF16" s="450"/>
      <c r="BG16" s="450"/>
      <c r="BH16" s="450"/>
      <c r="BI16" s="450"/>
      <c r="BJ16" s="450"/>
      <c r="BK16" s="450"/>
      <c r="BL16" s="450"/>
      <c r="BM16" s="451"/>
      <c r="BN16" s="415">
        <v>5313199</v>
      </c>
      <c r="BO16" s="416"/>
      <c r="BP16" s="416"/>
      <c r="BQ16" s="416"/>
      <c r="BR16" s="416"/>
      <c r="BS16" s="416"/>
      <c r="BT16" s="416"/>
      <c r="BU16" s="417"/>
      <c r="BV16" s="415">
        <v>5167684</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137</v>
      </c>
      <c r="N17" s="520"/>
      <c r="O17" s="520"/>
      <c r="P17" s="520"/>
      <c r="Q17" s="521"/>
      <c r="R17" s="516" t="s">
        <v>138</v>
      </c>
      <c r="S17" s="517"/>
      <c r="T17" s="517"/>
      <c r="U17" s="517"/>
      <c r="V17" s="518"/>
      <c r="W17" s="431" t="s">
        <v>139</v>
      </c>
      <c r="X17" s="432"/>
      <c r="Y17" s="432"/>
      <c r="Z17" s="432"/>
      <c r="AA17" s="432"/>
      <c r="AB17" s="422"/>
      <c r="AC17" s="466">
        <v>10034</v>
      </c>
      <c r="AD17" s="467"/>
      <c r="AE17" s="467"/>
      <c r="AF17" s="467"/>
      <c r="AG17" s="506"/>
      <c r="AH17" s="466">
        <v>10252</v>
      </c>
      <c r="AI17" s="467"/>
      <c r="AJ17" s="467"/>
      <c r="AK17" s="467"/>
      <c r="AL17" s="468"/>
      <c r="AM17" s="444"/>
      <c r="AN17" s="445"/>
      <c r="AO17" s="445"/>
      <c r="AP17" s="445"/>
      <c r="AQ17" s="445"/>
      <c r="AR17" s="445"/>
      <c r="AS17" s="445"/>
      <c r="AT17" s="446"/>
      <c r="AU17" s="447"/>
      <c r="AV17" s="448"/>
      <c r="AW17" s="448"/>
      <c r="AX17" s="448"/>
      <c r="AY17" s="449" t="s">
        <v>140</v>
      </c>
      <c r="AZ17" s="450"/>
      <c r="BA17" s="450"/>
      <c r="BB17" s="450"/>
      <c r="BC17" s="450"/>
      <c r="BD17" s="450"/>
      <c r="BE17" s="450"/>
      <c r="BF17" s="450"/>
      <c r="BG17" s="450"/>
      <c r="BH17" s="450"/>
      <c r="BI17" s="450"/>
      <c r="BJ17" s="450"/>
      <c r="BK17" s="450"/>
      <c r="BL17" s="450"/>
      <c r="BM17" s="451"/>
      <c r="BN17" s="415">
        <v>6959984</v>
      </c>
      <c r="BO17" s="416"/>
      <c r="BP17" s="416"/>
      <c r="BQ17" s="416"/>
      <c r="BR17" s="416"/>
      <c r="BS17" s="416"/>
      <c r="BT17" s="416"/>
      <c r="BU17" s="417"/>
      <c r="BV17" s="415">
        <v>6702117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141</v>
      </c>
      <c r="C18" s="458"/>
      <c r="D18" s="458"/>
      <c r="E18" s="527"/>
      <c r="F18" s="527"/>
      <c r="G18" s="527"/>
      <c r="H18" s="527"/>
      <c r="I18" s="527"/>
      <c r="J18" s="527"/>
      <c r="K18" s="527"/>
      <c r="L18" s="528">
        <v>16.850000000000001</v>
      </c>
      <c r="M18" s="528"/>
      <c r="N18" s="528"/>
      <c r="O18" s="528"/>
      <c r="P18" s="528"/>
      <c r="Q18" s="528"/>
      <c r="R18" s="529"/>
      <c r="S18" s="529"/>
      <c r="T18" s="529"/>
      <c r="U18" s="529"/>
      <c r="V18" s="530"/>
      <c r="W18" s="433"/>
      <c r="X18" s="434"/>
      <c r="Y18" s="434"/>
      <c r="Z18" s="434"/>
      <c r="AA18" s="434"/>
      <c r="AB18" s="425"/>
      <c r="AC18" s="531">
        <v>65.3</v>
      </c>
      <c r="AD18" s="532"/>
      <c r="AE18" s="532"/>
      <c r="AF18" s="532"/>
      <c r="AG18" s="533"/>
      <c r="AH18" s="531">
        <v>60</v>
      </c>
      <c r="AI18" s="532"/>
      <c r="AJ18" s="532"/>
      <c r="AK18" s="532"/>
      <c r="AL18" s="534"/>
      <c r="AM18" s="444"/>
      <c r="AN18" s="445"/>
      <c r="AO18" s="445"/>
      <c r="AP18" s="445"/>
      <c r="AQ18" s="445"/>
      <c r="AR18" s="445"/>
      <c r="AS18" s="445"/>
      <c r="AT18" s="446"/>
      <c r="AU18" s="447"/>
      <c r="AV18" s="448"/>
      <c r="AW18" s="448"/>
      <c r="AX18" s="448"/>
      <c r="AY18" s="449" t="s">
        <v>142</v>
      </c>
      <c r="AZ18" s="450"/>
      <c r="BA18" s="450"/>
      <c r="BB18" s="450"/>
      <c r="BC18" s="450"/>
      <c r="BD18" s="450"/>
      <c r="BE18" s="450"/>
      <c r="BF18" s="450"/>
      <c r="BG18" s="450"/>
      <c r="BH18" s="450"/>
      <c r="BI18" s="450"/>
      <c r="BJ18" s="450"/>
      <c r="BK18" s="450"/>
      <c r="BL18" s="450"/>
      <c r="BM18" s="451"/>
      <c r="BN18" s="415">
        <v>7071959</v>
      </c>
      <c r="BO18" s="416"/>
      <c r="BP18" s="416"/>
      <c r="BQ18" s="416"/>
      <c r="BR18" s="416"/>
      <c r="BS18" s="416"/>
      <c r="BT18" s="416"/>
      <c r="BU18" s="417"/>
      <c r="BV18" s="415">
        <v>6935807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143</v>
      </c>
      <c r="C19" s="458"/>
      <c r="D19" s="458"/>
      <c r="E19" s="527"/>
      <c r="F19" s="527"/>
      <c r="G19" s="527"/>
      <c r="H19" s="527"/>
      <c r="I19" s="527"/>
      <c r="J19" s="527"/>
      <c r="K19" s="527"/>
      <c r="L19" s="535">
        <v>1985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144</v>
      </c>
      <c r="AZ19" s="450"/>
      <c r="BA19" s="450"/>
      <c r="BB19" s="450"/>
      <c r="BC19" s="450"/>
      <c r="BD19" s="450"/>
      <c r="BE19" s="450"/>
      <c r="BF19" s="450"/>
      <c r="BG19" s="450"/>
      <c r="BH19" s="450"/>
      <c r="BI19" s="450"/>
      <c r="BJ19" s="450"/>
      <c r="BK19" s="450"/>
      <c r="BL19" s="450"/>
      <c r="BM19" s="451"/>
      <c r="BN19" s="415">
        <v>9761874</v>
      </c>
      <c r="BO19" s="416"/>
      <c r="BP19" s="416"/>
      <c r="BQ19" s="416"/>
      <c r="BR19" s="416"/>
      <c r="BS19" s="416"/>
      <c r="BT19" s="416"/>
      <c r="BU19" s="417"/>
      <c r="BV19" s="415">
        <v>9952433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145</v>
      </c>
      <c r="C20" s="458"/>
      <c r="D20" s="458"/>
      <c r="E20" s="527"/>
      <c r="F20" s="527"/>
      <c r="G20" s="527"/>
      <c r="H20" s="527"/>
      <c r="I20" s="527"/>
      <c r="J20" s="527"/>
      <c r="K20" s="527"/>
      <c r="L20" s="535">
        <v>13192</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146</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147</v>
      </c>
      <c r="C22" s="546"/>
      <c r="D22" s="547"/>
      <c r="E22" s="427" t="s">
        <v>1</v>
      </c>
      <c r="F22" s="432"/>
      <c r="G22" s="432"/>
      <c r="H22" s="432"/>
      <c r="I22" s="432"/>
      <c r="J22" s="432"/>
      <c r="K22" s="422"/>
      <c r="L22" s="427" t="s">
        <v>148</v>
      </c>
      <c r="M22" s="432"/>
      <c r="N22" s="432"/>
      <c r="O22" s="432"/>
      <c r="P22" s="422"/>
      <c r="Q22" s="554" t="s">
        <v>149</v>
      </c>
      <c r="R22" s="555"/>
      <c r="S22" s="555"/>
      <c r="T22" s="555"/>
      <c r="U22" s="555"/>
      <c r="V22" s="556"/>
      <c r="W22" s="560" t="s">
        <v>150</v>
      </c>
      <c r="X22" s="546"/>
      <c r="Y22" s="547"/>
      <c r="Z22" s="427" t="s">
        <v>1</v>
      </c>
      <c r="AA22" s="432"/>
      <c r="AB22" s="432"/>
      <c r="AC22" s="432"/>
      <c r="AD22" s="432"/>
      <c r="AE22" s="432"/>
      <c r="AF22" s="432"/>
      <c r="AG22" s="422"/>
      <c r="AH22" s="573" t="s">
        <v>151</v>
      </c>
      <c r="AI22" s="432"/>
      <c r="AJ22" s="432"/>
      <c r="AK22" s="432"/>
      <c r="AL22" s="422"/>
      <c r="AM22" s="573" t="s">
        <v>152</v>
      </c>
      <c r="AN22" s="574"/>
      <c r="AO22" s="574"/>
      <c r="AP22" s="574"/>
      <c r="AQ22" s="574"/>
      <c r="AR22" s="575"/>
      <c r="AS22" s="554" t="s">
        <v>149</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153</v>
      </c>
      <c r="AZ23" s="376"/>
      <c r="BA23" s="376"/>
      <c r="BB23" s="376"/>
      <c r="BC23" s="376"/>
      <c r="BD23" s="376"/>
      <c r="BE23" s="376"/>
      <c r="BF23" s="376"/>
      <c r="BG23" s="376"/>
      <c r="BH23" s="376"/>
      <c r="BI23" s="376"/>
      <c r="BJ23" s="376"/>
      <c r="BK23" s="376"/>
      <c r="BL23" s="376"/>
      <c r="BM23" s="377"/>
      <c r="BN23" s="415">
        <v>5723851</v>
      </c>
      <c r="BO23" s="416"/>
      <c r="BP23" s="416"/>
      <c r="BQ23" s="416"/>
      <c r="BR23" s="416"/>
      <c r="BS23" s="416"/>
      <c r="BT23" s="416"/>
      <c r="BU23" s="417"/>
      <c r="BV23" s="415">
        <v>5863796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154</v>
      </c>
      <c r="F24" s="445"/>
      <c r="G24" s="445"/>
      <c r="H24" s="445"/>
      <c r="I24" s="445"/>
      <c r="J24" s="445"/>
      <c r="K24" s="446"/>
      <c r="L24" s="466">
        <v>1</v>
      </c>
      <c r="M24" s="467"/>
      <c r="N24" s="467"/>
      <c r="O24" s="467"/>
      <c r="P24" s="506"/>
      <c r="Q24" s="466">
        <v>7630</v>
      </c>
      <c r="R24" s="467"/>
      <c r="S24" s="467"/>
      <c r="T24" s="467"/>
      <c r="U24" s="467"/>
      <c r="V24" s="506"/>
      <c r="W24" s="561"/>
      <c r="X24" s="549"/>
      <c r="Y24" s="550"/>
      <c r="Z24" s="465" t="s">
        <v>155</v>
      </c>
      <c r="AA24" s="445"/>
      <c r="AB24" s="445"/>
      <c r="AC24" s="445"/>
      <c r="AD24" s="445"/>
      <c r="AE24" s="445"/>
      <c r="AF24" s="445"/>
      <c r="AG24" s="446"/>
      <c r="AH24" s="466">
        <v>192</v>
      </c>
      <c r="AI24" s="467"/>
      <c r="AJ24" s="467"/>
      <c r="AK24" s="467"/>
      <c r="AL24" s="506"/>
      <c r="AM24" s="466">
        <v>628992</v>
      </c>
      <c r="AN24" s="467"/>
      <c r="AO24" s="467"/>
      <c r="AP24" s="467"/>
      <c r="AQ24" s="467"/>
      <c r="AR24" s="506"/>
      <c r="AS24" s="466">
        <v>3276</v>
      </c>
      <c r="AT24" s="467"/>
      <c r="AU24" s="467"/>
      <c r="AV24" s="467"/>
      <c r="AW24" s="467"/>
      <c r="AX24" s="468"/>
      <c r="AY24" s="581" t="s">
        <v>156</v>
      </c>
      <c r="AZ24" s="582"/>
      <c r="BA24" s="582"/>
      <c r="BB24" s="582"/>
      <c r="BC24" s="582"/>
      <c r="BD24" s="582"/>
      <c r="BE24" s="582"/>
      <c r="BF24" s="582"/>
      <c r="BG24" s="582"/>
      <c r="BH24" s="582"/>
      <c r="BI24" s="582"/>
      <c r="BJ24" s="582"/>
      <c r="BK24" s="582"/>
      <c r="BL24" s="582"/>
      <c r="BM24" s="583"/>
      <c r="BN24" s="415">
        <v>2548871</v>
      </c>
      <c r="BO24" s="416"/>
      <c r="BP24" s="416"/>
      <c r="BQ24" s="416"/>
      <c r="BR24" s="416"/>
      <c r="BS24" s="416"/>
      <c r="BT24" s="416"/>
      <c r="BU24" s="417"/>
      <c r="BV24" s="415">
        <v>2830173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157</v>
      </c>
      <c r="F25" s="445"/>
      <c r="G25" s="445"/>
      <c r="H25" s="445"/>
      <c r="I25" s="445"/>
      <c r="J25" s="445"/>
      <c r="K25" s="446"/>
      <c r="L25" s="466">
        <v>1</v>
      </c>
      <c r="M25" s="467"/>
      <c r="N25" s="467"/>
      <c r="O25" s="467"/>
      <c r="P25" s="506"/>
      <c r="Q25" s="466">
        <v>6660</v>
      </c>
      <c r="R25" s="467"/>
      <c r="S25" s="467"/>
      <c r="T25" s="467"/>
      <c r="U25" s="467"/>
      <c r="V25" s="506"/>
      <c r="W25" s="561"/>
      <c r="X25" s="549"/>
      <c r="Y25" s="550"/>
      <c r="Z25" s="465" t="s">
        <v>158</v>
      </c>
      <c r="AA25" s="445"/>
      <c r="AB25" s="445"/>
      <c r="AC25" s="445"/>
      <c r="AD25" s="445"/>
      <c r="AE25" s="445"/>
      <c r="AF25" s="445"/>
      <c r="AG25" s="446"/>
      <c r="AH25" s="466" t="s">
        <v>122</v>
      </c>
      <c r="AI25" s="467"/>
      <c r="AJ25" s="467"/>
      <c r="AK25" s="467"/>
      <c r="AL25" s="506"/>
      <c r="AM25" s="466" t="s">
        <v>122</v>
      </c>
      <c r="AN25" s="467"/>
      <c r="AO25" s="467"/>
      <c r="AP25" s="467"/>
      <c r="AQ25" s="467"/>
      <c r="AR25" s="506"/>
      <c r="AS25" s="466" t="s">
        <v>122</v>
      </c>
      <c r="AT25" s="467"/>
      <c r="AU25" s="467"/>
      <c r="AV25" s="467"/>
      <c r="AW25" s="467"/>
      <c r="AX25" s="468"/>
      <c r="AY25" s="375" t="s">
        <v>159</v>
      </c>
      <c r="AZ25" s="376"/>
      <c r="BA25" s="376"/>
      <c r="BB25" s="376"/>
      <c r="BC25" s="376"/>
      <c r="BD25" s="376"/>
      <c r="BE25" s="376"/>
      <c r="BF25" s="376"/>
      <c r="BG25" s="376"/>
      <c r="BH25" s="376"/>
      <c r="BI25" s="376"/>
      <c r="BJ25" s="376"/>
      <c r="BK25" s="376"/>
      <c r="BL25" s="376"/>
      <c r="BM25" s="377"/>
      <c r="BN25" s="378">
        <v>4841129</v>
      </c>
      <c r="BO25" s="379"/>
      <c r="BP25" s="379"/>
      <c r="BQ25" s="379"/>
      <c r="BR25" s="379"/>
      <c r="BS25" s="379"/>
      <c r="BT25" s="379"/>
      <c r="BU25" s="380"/>
      <c r="BV25" s="378">
        <v>5844489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160</v>
      </c>
      <c r="F26" s="445"/>
      <c r="G26" s="445"/>
      <c r="H26" s="445"/>
      <c r="I26" s="445"/>
      <c r="J26" s="445"/>
      <c r="K26" s="446"/>
      <c r="L26" s="466">
        <v>1</v>
      </c>
      <c r="M26" s="467"/>
      <c r="N26" s="467"/>
      <c r="O26" s="467"/>
      <c r="P26" s="506"/>
      <c r="Q26" s="466">
        <v>6370</v>
      </c>
      <c r="R26" s="467"/>
      <c r="S26" s="467"/>
      <c r="T26" s="467"/>
      <c r="U26" s="467"/>
      <c r="V26" s="506"/>
      <c r="W26" s="561"/>
      <c r="X26" s="549"/>
      <c r="Y26" s="550"/>
      <c r="Z26" s="465" t="s">
        <v>161</v>
      </c>
      <c r="AA26" s="571"/>
      <c r="AB26" s="571"/>
      <c r="AC26" s="571"/>
      <c r="AD26" s="571"/>
      <c r="AE26" s="571"/>
      <c r="AF26" s="571"/>
      <c r="AG26" s="572"/>
      <c r="AH26" s="466">
        <v>1</v>
      </c>
      <c r="AI26" s="467"/>
      <c r="AJ26" s="467"/>
      <c r="AK26" s="467"/>
      <c r="AL26" s="506"/>
      <c r="AM26" s="466" t="s">
        <v>162</v>
      </c>
      <c r="AN26" s="467"/>
      <c r="AO26" s="467"/>
      <c r="AP26" s="467"/>
      <c r="AQ26" s="467"/>
      <c r="AR26" s="506"/>
      <c r="AS26" s="466" t="s">
        <v>162</v>
      </c>
      <c r="AT26" s="467"/>
      <c r="AU26" s="467"/>
      <c r="AV26" s="467"/>
      <c r="AW26" s="467"/>
      <c r="AX26" s="468"/>
      <c r="AY26" s="418" t="s">
        <v>163</v>
      </c>
      <c r="AZ26" s="419"/>
      <c r="BA26" s="419"/>
      <c r="BB26" s="419"/>
      <c r="BC26" s="419"/>
      <c r="BD26" s="419"/>
      <c r="BE26" s="419"/>
      <c r="BF26" s="419"/>
      <c r="BG26" s="419"/>
      <c r="BH26" s="419"/>
      <c r="BI26" s="419"/>
      <c r="BJ26" s="419"/>
      <c r="BK26" s="419"/>
      <c r="BL26" s="419"/>
      <c r="BM26" s="420"/>
      <c r="BN26" s="415" t="s">
        <v>122</v>
      </c>
      <c r="BO26" s="416"/>
      <c r="BP26" s="416"/>
      <c r="BQ26" s="416"/>
      <c r="BR26" s="416"/>
      <c r="BS26" s="416"/>
      <c r="BT26" s="416"/>
      <c r="BU26" s="417"/>
      <c r="BV26" s="415" t="s">
        <v>122</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164</v>
      </c>
      <c r="F27" s="445"/>
      <c r="G27" s="445"/>
      <c r="H27" s="445"/>
      <c r="I27" s="445"/>
      <c r="J27" s="445"/>
      <c r="K27" s="446"/>
      <c r="L27" s="466">
        <v>1</v>
      </c>
      <c r="M27" s="467"/>
      <c r="N27" s="467"/>
      <c r="O27" s="467"/>
      <c r="P27" s="506"/>
      <c r="Q27" s="466">
        <v>4200</v>
      </c>
      <c r="R27" s="467"/>
      <c r="S27" s="467"/>
      <c r="T27" s="467"/>
      <c r="U27" s="467"/>
      <c r="V27" s="506"/>
      <c r="W27" s="561"/>
      <c r="X27" s="549"/>
      <c r="Y27" s="550"/>
      <c r="Z27" s="465" t="s">
        <v>165</v>
      </c>
      <c r="AA27" s="445"/>
      <c r="AB27" s="445"/>
      <c r="AC27" s="445"/>
      <c r="AD27" s="445"/>
      <c r="AE27" s="445"/>
      <c r="AF27" s="445"/>
      <c r="AG27" s="446"/>
      <c r="AH27" s="466">
        <v>2</v>
      </c>
      <c r="AI27" s="467"/>
      <c r="AJ27" s="467"/>
      <c r="AK27" s="467"/>
      <c r="AL27" s="506"/>
      <c r="AM27" s="466" t="s">
        <v>162</v>
      </c>
      <c r="AN27" s="467"/>
      <c r="AO27" s="467"/>
      <c r="AP27" s="467"/>
      <c r="AQ27" s="467"/>
      <c r="AR27" s="506"/>
      <c r="AS27" s="466" t="s">
        <v>162</v>
      </c>
      <c r="AT27" s="467"/>
      <c r="AU27" s="467"/>
      <c r="AV27" s="467"/>
      <c r="AW27" s="467"/>
      <c r="AX27" s="468"/>
      <c r="AY27" s="507" t="s">
        <v>166</v>
      </c>
      <c r="AZ27" s="508"/>
      <c r="BA27" s="508"/>
      <c r="BB27" s="508"/>
      <c r="BC27" s="508"/>
      <c r="BD27" s="508"/>
      <c r="BE27" s="508"/>
      <c r="BF27" s="508"/>
      <c r="BG27" s="508"/>
      <c r="BH27" s="508"/>
      <c r="BI27" s="508"/>
      <c r="BJ27" s="508"/>
      <c r="BK27" s="508"/>
      <c r="BL27" s="508"/>
      <c r="BM27" s="509"/>
      <c r="BN27" s="584" t="s">
        <v>122</v>
      </c>
      <c r="BO27" s="585"/>
      <c r="BP27" s="585"/>
      <c r="BQ27" s="585"/>
      <c r="BR27" s="585"/>
      <c r="BS27" s="585"/>
      <c r="BT27" s="585"/>
      <c r="BU27" s="586"/>
      <c r="BV27" s="584" t="s">
        <v>122</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167</v>
      </c>
      <c r="F28" s="445"/>
      <c r="G28" s="445"/>
      <c r="H28" s="445"/>
      <c r="I28" s="445"/>
      <c r="J28" s="445"/>
      <c r="K28" s="446"/>
      <c r="L28" s="466">
        <v>1</v>
      </c>
      <c r="M28" s="467"/>
      <c r="N28" s="467"/>
      <c r="O28" s="467"/>
      <c r="P28" s="506"/>
      <c r="Q28" s="466">
        <v>3600</v>
      </c>
      <c r="R28" s="467"/>
      <c r="S28" s="467"/>
      <c r="T28" s="467"/>
      <c r="U28" s="467"/>
      <c r="V28" s="506"/>
      <c r="W28" s="561"/>
      <c r="X28" s="549"/>
      <c r="Y28" s="550"/>
      <c r="Z28" s="465" t="s">
        <v>168</v>
      </c>
      <c r="AA28" s="445"/>
      <c r="AB28" s="445"/>
      <c r="AC28" s="445"/>
      <c r="AD28" s="445"/>
      <c r="AE28" s="445"/>
      <c r="AF28" s="445"/>
      <c r="AG28" s="446"/>
      <c r="AH28" s="466" t="s">
        <v>122</v>
      </c>
      <c r="AI28" s="467"/>
      <c r="AJ28" s="467"/>
      <c r="AK28" s="467"/>
      <c r="AL28" s="506"/>
      <c r="AM28" s="466" t="s">
        <v>122</v>
      </c>
      <c r="AN28" s="467"/>
      <c r="AO28" s="467"/>
      <c r="AP28" s="467"/>
      <c r="AQ28" s="467"/>
      <c r="AR28" s="506"/>
      <c r="AS28" s="466" t="s">
        <v>122</v>
      </c>
      <c r="AT28" s="467"/>
      <c r="AU28" s="467"/>
      <c r="AV28" s="467"/>
      <c r="AW28" s="467"/>
      <c r="AX28" s="468"/>
      <c r="AY28" s="587" t="s">
        <v>169</v>
      </c>
      <c r="AZ28" s="588"/>
      <c r="BA28" s="588"/>
      <c r="BB28" s="589"/>
      <c r="BC28" s="375" t="s">
        <v>170</v>
      </c>
      <c r="BD28" s="376"/>
      <c r="BE28" s="376"/>
      <c r="BF28" s="376"/>
      <c r="BG28" s="376"/>
      <c r="BH28" s="376"/>
      <c r="BI28" s="376"/>
      <c r="BJ28" s="376"/>
      <c r="BK28" s="376"/>
      <c r="BL28" s="376"/>
      <c r="BM28" s="377"/>
      <c r="BN28" s="378">
        <v>2772800</v>
      </c>
      <c r="BO28" s="379"/>
      <c r="BP28" s="379"/>
      <c r="BQ28" s="379"/>
      <c r="BR28" s="379"/>
      <c r="BS28" s="379"/>
      <c r="BT28" s="379"/>
      <c r="BU28" s="380"/>
      <c r="BV28" s="378">
        <v>2894511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171</v>
      </c>
      <c r="F29" s="445"/>
      <c r="G29" s="445"/>
      <c r="H29" s="445"/>
      <c r="I29" s="445"/>
      <c r="J29" s="445"/>
      <c r="K29" s="446"/>
      <c r="L29" s="466">
        <v>14</v>
      </c>
      <c r="M29" s="467"/>
      <c r="N29" s="467"/>
      <c r="O29" s="467"/>
      <c r="P29" s="506"/>
      <c r="Q29" s="466">
        <v>3400</v>
      </c>
      <c r="R29" s="467"/>
      <c r="S29" s="467"/>
      <c r="T29" s="467"/>
      <c r="U29" s="467"/>
      <c r="V29" s="506"/>
      <c r="W29" s="562"/>
      <c r="X29" s="563"/>
      <c r="Y29" s="564"/>
      <c r="Z29" s="465" t="s">
        <v>172</v>
      </c>
      <c r="AA29" s="445"/>
      <c r="AB29" s="445"/>
      <c r="AC29" s="445"/>
      <c r="AD29" s="445"/>
      <c r="AE29" s="445"/>
      <c r="AF29" s="445"/>
      <c r="AG29" s="446"/>
      <c r="AH29" s="466">
        <v>194</v>
      </c>
      <c r="AI29" s="467"/>
      <c r="AJ29" s="467"/>
      <c r="AK29" s="467"/>
      <c r="AL29" s="506"/>
      <c r="AM29" s="466">
        <v>638456</v>
      </c>
      <c r="AN29" s="467"/>
      <c r="AO29" s="467"/>
      <c r="AP29" s="467"/>
      <c r="AQ29" s="467"/>
      <c r="AR29" s="506"/>
      <c r="AS29" s="466">
        <v>3291</v>
      </c>
      <c r="AT29" s="467"/>
      <c r="AU29" s="467"/>
      <c r="AV29" s="467"/>
      <c r="AW29" s="467"/>
      <c r="AX29" s="468"/>
      <c r="AY29" s="590"/>
      <c r="AZ29" s="591"/>
      <c r="BA29" s="591"/>
      <c r="BB29" s="592"/>
      <c r="BC29" s="449" t="s">
        <v>173</v>
      </c>
      <c r="BD29" s="450"/>
      <c r="BE29" s="450"/>
      <c r="BF29" s="450"/>
      <c r="BG29" s="450"/>
      <c r="BH29" s="450"/>
      <c r="BI29" s="450"/>
      <c r="BJ29" s="450"/>
      <c r="BK29" s="450"/>
      <c r="BL29" s="450"/>
      <c r="BM29" s="451"/>
      <c r="BN29" s="415">
        <v>129460</v>
      </c>
      <c r="BO29" s="416"/>
      <c r="BP29" s="416"/>
      <c r="BQ29" s="416"/>
      <c r="BR29" s="416"/>
      <c r="BS29" s="416"/>
      <c r="BT29" s="416"/>
      <c r="BU29" s="417"/>
      <c r="BV29" s="415">
        <v>129330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174</v>
      </c>
      <c r="X30" s="569"/>
      <c r="Y30" s="569"/>
      <c r="Z30" s="569"/>
      <c r="AA30" s="569"/>
      <c r="AB30" s="569"/>
      <c r="AC30" s="569"/>
      <c r="AD30" s="569"/>
      <c r="AE30" s="569"/>
      <c r="AF30" s="569"/>
      <c r="AG30" s="570"/>
      <c r="AH30" s="531">
        <v>101.5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175</v>
      </c>
      <c r="BD30" s="582"/>
      <c r="BE30" s="582"/>
      <c r="BF30" s="582"/>
      <c r="BG30" s="582"/>
      <c r="BH30" s="582"/>
      <c r="BI30" s="582"/>
      <c r="BJ30" s="582"/>
      <c r="BK30" s="582"/>
      <c r="BL30" s="582"/>
      <c r="BM30" s="583"/>
      <c r="BN30" s="584">
        <v>5181969</v>
      </c>
      <c r="BO30" s="585"/>
      <c r="BP30" s="585"/>
      <c r="BQ30" s="585"/>
      <c r="BR30" s="585"/>
      <c r="BS30" s="585"/>
      <c r="BT30" s="585"/>
      <c r="BU30" s="586"/>
      <c r="BV30" s="584">
        <v>5211558</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176</v>
      </c>
      <c r="D32" s="165"/>
      <c r="E32" s="165"/>
      <c r="F32" s="162"/>
      <c r="G32" s="162"/>
      <c r="H32" s="162"/>
      <c r="I32" s="162"/>
      <c r="J32" s="162"/>
      <c r="K32" s="162"/>
      <c r="L32" s="162"/>
      <c r="M32" s="162"/>
      <c r="N32" s="162"/>
      <c r="O32" s="162"/>
      <c r="P32" s="162"/>
      <c r="Q32" s="162"/>
      <c r="R32" s="162"/>
      <c r="S32" s="162"/>
      <c r="T32" s="162"/>
      <c r="U32" s="162" t="s">
        <v>177</v>
      </c>
      <c r="V32" s="162"/>
      <c r="W32" s="162"/>
      <c r="X32" s="162"/>
      <c r="Y32" s="162"/>
      <c r="Z32" s="162"/>
      <c r="AA32" s="162"/>
      <c r="AB32" s="162"/>
      <c r="AC32" s="162"/>
      <c r="AD32" s="162"/>
      <c r="AE32" s="162"/>
      <c r="AF32" s="162"/>
      <c r="AG32" s="162"/>
      <c r="AH32" s="162"/>
      <c r="AI32" s="162"/>
      <c r="AJ32" s="162"/>
      <c r="AK32" s="162"/>
      <c r="AL32" s="162"/>
      <c r="AM32" s="166" t="s">
        <v>178</v>
      </c>
      <c r="AN32" s="162"/>
      <c r="AO32" s="162"/>
      <c r="AP32" s="162"/>
      <c r="AQ32" s="162"/>
      <c r="AR32" s="162"/>
      <c r="AS32" s="166"/>
      <c r="AT32" s="166"/>
      <c r="AU32" s="166"/>
      <c r="AV32" s="166"/>
      <c r="AW32" s="166"/>
      <c r="AX32" s="166"/>
      <c r="AY32" s="166"/>
      <c r="AZ32" s="166"/>
      <c r="BA32" s="166"/>
      <c r="BB32" s="162"/>
      <c r="BC32" s="166"/>
      <c r="BD32" s="162"/>
      <c r="BE32" s="166" t="s">
        <v>179</v>
      </c>
      <c r="BF32" s="162"/>
      <c r="BG32" s="162"/>
      <c r="BH32" s="162"/>
      <c r="BI32" s="162"/>
      <c r="BJ32" s="166"/>
      <c r="BK32" s="166"/>
      <c r="BL32" s="166"/>
      <c r="BM32" s="166"/>
      <c r="BN32" s="166"/>
      <c r="BO32" s="166"/>
      <c r="BP32" s="166"/>
      <c r="BQ32" s="166"/>
      <c r="BR32" s="162"/>
      <c r="BS32" s="162"/>
      <c r="BT32" s="162"/>
      <c r="BU32" s="162"/>
      <c r="BV32" s="162"/>
      <c r="BW32" s="162" t="s">
        <v>180</v>
      </c>
      <c r="BX32" s="162"/>
      <c r="BY32" s="162"/>
      <c r="BZ32" s="162"/>
      <c r="CA32" s="162"/>
      <c r="CB32" s="166"/>
      <c r="CC32" s="166"/>
      <c r="CD32" s="166"/>
      <c r="CE32" s="166"/>
      <c r="CF32" s="166"/>
      <c r="CG32" s="166"/>
      <c r="CH32" s="166"/>
      <c r="CI32" s="166"/>
      <c r="CJ32" s="166"/>
      <c r="CK32" s="166"/>
      <c r="CL32" s="166"/>
      <c r="CM32" s="166"/>
      <c r="CN32" s="166"/>
      <c r="CO32" s="166" t="s">
        <v>181</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182</v>
      </c>
      <c r="D33" s="439"/>
      <c r="E33" s="404" t="s">
        <v>183</v>
      </c>
      <c r="F33" s="404"/>
      <c r="G33" s="404"/>
      <c r="H33" s="404"/>
      <c r="I33" s="404"/>
      <c r="J33" s="404"/>
      <c r="K33" s="404"/>
      <c r="L33" s="404"/>
      <c r="M33" s="404"/>
      <c r="N33" s="404"/>
      <c r="O33" s="404"/>
      <c r="P33" s="404"/>
      <c r="Q33" s="404"/>
      <c r="R33" s="404"/>
      <c r="S33" s="404"/>
      <c r="T33" s="167"/>
      <c r="U33" s="439" t="s">
        <v>182</v>
      </c>
      <c r="V33" s="439"/>
      <c r="W33" s="404" t="s">
        <v>183</v>
      </c>
      <c r="X33" s="404"/>
      <c r="Y33" s="404"/>
      <c r="Z33" s="404"/>
      <c r="AA33" s="404"/>
      <c r="AB33" s="404"/>
      <c r="AC33" s="404"/>
      <c r="AD33" s="404"/>
      <c r="AE33" s="404"/>
      <c r="AF33" s="404"/>
      <c r="AG33" s="404"/>
      <c r="AH33" s="404"/>
      <c r="AI33" s="404"/>
      <c r="AJ33" s="404"/>
      <c r="AK33" s="404"/>
      <c r="AL33" s="167"/>
      <c r="AM33" s="439" t="s">
        <v>182</v>
      </c>
      <c r="AN33" s="439"/>
      <c r="AO33" s="404" t="s">
        <v>183</v>
      </c>
      <c r="AP33" s="404"/>
      <c r="AQ33" s="404"/>
      <c r="AR33" s="404"/>
      <c r="AS33" s="404"/>
      <c r="AT33" s="404"/>
      <c r="AU33" s="404"/>
      <c r="AV33" s="404"/>
      <c r="AW33" s="404"/>
      <c r="AX33" s="404"/>
      <c r="AY33" s="404"/>
      <c r="AZ33" s="404"/>
      <c r="BA33" s="404"/>
      <c r="BB33" s="404"/>
      <c r="BC33" s="404"/>
      <c r="BD33" s="168"/>
      <c r="BE33" s="404" t="s">
        <v>184</v>
      </c>
      <c r="BF33" s="404"/>
      <c r="BG33" s="404" t="s">
        <v>185</v>
      </c>
      <c r="BH33" s="404"/>
      <c r="BI33" s="404"/>
      <c r="BJ33" s="404"/>
      <c r="BK33" s="404"/>
      <c r="BL33" s="404"/>
      <c r="BM33" s="404"/>
      <c r="BN33" s="404"/>
      <c r="BO33" s="404"/>
      <c r="BP33" s="404"/>
      <c r="BQ33" s="404"/>
      <c r="BR33" s="404"/>
      <c r="BS33" s="404"/>
      <c r="BT33" s="404"/>
      <c r="BU33" s="404"/>
      <c r="BV33" s="168"/>
      <c r="BW33" s="439" t="s">
        <v>184</v>
      </c>
      <c r="BX33" s="439"/>
      <c r="BY33" s="404" t="s">
        <v>186</v>
      </c>
      <c r="BZ33" s="404"/>
      <c r="CA33" s="404"/>
      <c r="CB33" s="404"/>
      <c r="CC33" s="404"/>
      <c r="CD33" s="404"/>
      <c r="CE33" s="404"/>
      <c r="CF33" s="404"/>
      <c r="CG33" s="404"/>
      <c r="CH33" s="404"/>
      <c r="CI33" s="404"/>
      <c r="CJ33" s="404"/>
      <c r="CK33" s="404"/>
      <c r="CL33" s="404"/>
      <c r="CM33" s="404"/>
      <c r="CN33" s="167"/>
      <c r="CO33" s="439" t="s">
        <v>182</v>
      </c>
      <c r="CP33" s="439"/>
      <c r="CQ33" s="404" t="s">
        <v>187</v>
      </c>
      <c r="CR33" s="404"/>
      <c r="CS33" s="404"/>
      <c r="CT33" s="404"/>
      <c r="CU33" s="404"/>
      <c r="CV33" s="404"/>
      <c r="CW33" s="404"/>
      <c r="CX33" s="404"/>
      <c r="CY33" s="404"/>
      <c r="CZ33" s="404"/>
      <c r="DA33" s="404"/>
      <c r="DB33" s="404"/>
      <c r="DC33" s="404"/>
      <c r="DD33" s="404"/>
      <c r="DE33" s="404"/>
      <c r="DF33" s="167"/>
      <c r="DG33" s="404" t="s">
        <v>188</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瑞穂町国民健康保険特別会計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IF('各会計、関係団体の財政状況及び健全化判断比率'!B31="","",'各会計、関係団体の財政状況及び健全化判断比率'!B31)</f>
        <v>瑞穂町下水道事業特別会計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福生病院組合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福生都市計画瑞穂町箱根ケ崎駅西土地区画整理事業特別会計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瑞穂町介護保険特別会計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東京都後期高齢者医療広域連合（一般会計）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瑞穂町後期高齢者医療特別会計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東京都後期高齢者医療広域連合（後期高齢者医療特別会計）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東京たま広域資源循環組合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瑞穂斎場組合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12</v>
      </c>
      <c r="BX39" s="596"/>
      <c r="BY39" s="597" t="str">
        <f>IF('各会計、関係団体の財政状況及び健全化判断比率'!B73="","",'各会計、関係団体の財政状況及び健全化判断比率'!B73)</f>
        <v>西多摩衛生組合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13</v>
      </c>
      <c r="BX40" s="596"/>
      <c r="BY40" s="597" t="str">
        <f>IF('各会計、関係団体の財政状況及び健全化判断比率'!B74="","",'各会計、関係団体の財政状況及び健全化判断比率'!B74)</f>
        <v>羽村・瑞穂地区学校給食組合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14</v>
      </c>
      <c r="BX41" s="596"/>
      <c r="BY41" s="597" t="str">
        <f>IF('各会計、関係団体の財政状況及び健全化判断比率'!B75="","",'各会計、関係団体の財政状況及び健全化判断比率'!B75)</f>
        <v>東京市町村総合事務組合（一般会計）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15</v>
      </c>
      <c r="BX42" s="596"/>
      <c r="BY42" s="597" t="str">
        <f>IF('各会計、関係団体の財政状況及び健全化判断比率'!B76="","",'各会計、関係団体の財政状況及び健全化判断比率'!B76)</f>
        <v>東京市町村総合事務組合（東京都市町村民交通災害共済事業）</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16</v>
      </c>
      <c r="BX43" s="596"/>
      <c r="BY43" s="597" t="str">
        <f>IF('各会計、関係団体の財政状況及び健全化判断比率'!B77="","",'各会計、関係団体の財政状況及び健全化判断比率'!B77)</f>
        <v>東京都市町村議会議員公務災害補償等組合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189</v>
      </c>
      <c r="C46" s="137"/>
      <c r="D46" s="137"/>
      <c r="E46" s="137" t="s">
        <v>190</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191</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192</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193</v>
      </c>
    </row>
    <row r="50" spans="5:5">
      <c r="E50" s="139" t="s">
        <v>194</v>
      </c>
    </row>
    <row r="51" spans="5:5">
      <c r="E51" s="139" t="s">
        <v>195</v>
      </c>
    </row>
    <row r="52" spans="5:5">
      <c r="E52" s="139" t="s">
        <v>196</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525</v>
      </c>
      <c r="D34" s="1181"/>
      <c r="E34" s="1182"/>
      <c r="F34" s="32">
        <v>5.98</v>
      </c>
      <c r="G34" s="33">
        <v>6.53</v>
      </c>
      <c r="H34" s="33">
        <v>5.24</v>
      </c>
      <c r="I34" s="33">
        <v>3.95</v>
      </c>
      <c r="J34" s="34">
        <v>3.71</v>
      </c>
      <c r="K34" s="22"/>
      <c r="L34" s="22"/>
      <c r="M34" s="22"/>
      <c r="N34" s="22"/>
      <c r="O34" s="22"/>
      <c r="P34" s="22"/>
    </row>
    <row r="35" spans="1:16" ht="39" customHeight="1">
      <c r="A35" s="22"/>
      <c r="B35" s="35"/>
      <c r="C35" s="1175" t="s">
        <v>526</v>
      </c>
      <c r="D35" s="1176"/>
      <c r="E35" s="1177"/>
      <c r="F35" s="36">
        <v>0.24</v>
      </c>
      <c r="G35" s="37">
        <v>0.78</v>
      </c>
      <c r="H35" s="37">
        <v>0.23</v>
      </c>
      <c r="I35" s="37">
        <v>0.8</v>
      </c>
      <c r="J35" s="38">
        <v>1.03</v>
      </c>
      <c r="K35" s="22"/>
      <c r="L35" s="22"/>
      <c r="M35" s="22"/>
      <c r="N35" s="22"/>
      <c r="O35" s="22"/>
      <c r="P35" s="22"/>
    </row>
    <row r="36" spans="1:16" ht="39" customHeight="1">
      <c r="A36" s="22"/>
      <c r="B36" s="35"/>
      <c r="C36" s="1175" t="s">
        <v>527</v>
      </c>
      <c r="D36" s="1176"/>
      <c r="E36" s="1177"/>
      <c r="F36" s="36">
        <v>0.22</v>
      </c>
      <c r="G36" s="37">
        <v>0.43</v>
      </c>
      <c r="H36" s="37">
        <v>0.34</v>
      </c>
      <c r="I36" s="37">
        <v>0.04</v>
      </c>
      <c r="J36" s="38">
        <v>0.4</v>
      </c>
      <c r="K36" s="22"/>
      <c r="L36" s="22"/>
      <c r="M36" s="22"/>
      <c r="N36" s="22"/>
      <c r="O36" s="22"/>
      <c r="P36" s="22"/>
    </row>
    <row r="37" spans="1:16" ht="39" customHeight="1">
      <c r="A37" s="22"/>
      <c r="B37" s="35"/>
      <c r="C37" s="1175" t="s">
        <v>528</v>
      </c>
      <c r="D37" s="1176"/>
      <c r="E37" s="1177"/>
      <c r="F37" s="36">
        <v>0.95</v>
      </c>
      <c r="G37" s="37">
        <v>0.8</v>
      </c>
      <c r="H37" s="37">
        <v>1.33</v>
      </c>
      <c r="I37" s="37">
        <v>1.04</v>
      </c>
      <c r="J37" s="38">
        <v>0.39</v>
      </c>
      <c r="K37" s="22"/>
      <c r="L37" s="22"/>
      <c r="M37" s="22"/>
      <c r="N37" s="22"/>
      <c r="O37" s="22"/>
      <c r="P37" s="22"/>
    </row>
    <row r="38" spans="1:16" ht="39" customHeight="1">
      <c r="A38" s="22"/>
      <c r="B38" s="35"/>
      <c r="C38" s="1175" t="s">
        <v>529</v>
      </c>
      <c r="D38" s="1176"/>
      <c r="E38" s="1177"/>
      <c r="F38" s="36">
        <v>0.33</v>
      </c>
      <c r="G38" s="37">
        <v>0.23</v>
      </c>
      <c r="H38" s="37">
        <v>0.2</v>
      </c>
      <c r="I38" s="37">
        <v>0.27</v>
      </c>
      <c r="J38" s="38">
        <v>0.37</v>
      </c>
      <c r="K38" s="22"/>
      <c r="L38" s="22"/>
      <c r="M38" s="22"/>
      <c r="N38" s="22"/>
      <c r="O38" s="22"/>
      <c r="P38" s="22"/>
    </row>
    <row r="39" spans="1:16" ht="39" customHeight="1">
      <c r="A39" s="22"/>
      <c r="B39" s="35"/>
      <c r="C39" s="1175" t="s">
        <v>530</v>
      </c>
      <c r="D39" s="1176"/>
      <c r="E39" s="1177"/>
      <c r="F39" s="36">
        <v>0.06</v>
      </c>
      <c r="G39" s="37">
        <v>7.0000000000000007E-2</v>
      </c>
      <c r="H39" s="37">
        <v>0.06</v>
      </c>
      <c r="I39" s="37">
        <v>0.09</v>
      </c>
      <c r="J39" s="38">
        <v>0.18</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531</v>
      </c>
      <c r="D42" s="1176"/>
      <c r="E42" s="1177"/>
      <c r="F42" s="36" t="s">
        <v>477</v>
      </c>
      <c r="G42" s="37" t="s">
        <v>477</v>
      </c>
      <c r="H42" s="37" t="s">
        <v>477</v>
      </c>
      <c r="I42" s="37" t="s">
        <v>477</v>
      </c>
      <c r="J42" s="38" t="s">
        <v>477</v>
      </c>
      <c r="K42" s="22"/>
      <c r="L42" s="22"/>
      <c r="M42" s="22"/>
      <c r="N42" s="22"/>
      <c r="O42" s="22"/>
      <c r="P42" s="22"/>
    </row>
    <row r="43" spans="1:16" ht="39" customHeight="1" thickBot="1">
      <c r="A43" s="22"/>
      <c r="B43" s="40"/>
      <c r="C43" s="1178" t="s">
        <v>532</v>
      </c>
      <c r="D43" s="1179"/>
      <c r="E43" s="1180"/>
      <c r="F43" s="41" t="s">
        <v>477</v>
      </c>
      <c r="G43" s="42" t="s">
        <v>477</v>
      </c>
      <c r="H43" s="42" t="s">
        <v>477</v>
      </c>
      <c r="I43" s="42" t="s">
        <v>477</v>
      </c>
      <c r="J43" s="43" t="s">
        <v>477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1"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10</v>
      </c>
      <c r="C45" s="1192"/>
      <c r="D45" s="58"/>
      <c r="E45" s="1197" t="s">
        <v>11</v>
      </c>
      <c r="F45" s="1197"/>
      <c r="G45" s="1197"/>
      <c r="H45" s="1197"/>
      <c r="I45" s="1197"/>
      <c r="J45" s="1198"/>
      <c r="K45" s="59">
        <v>419</v>
      </c>
      <c r="L45" s="60">
        <v>438</v>
      </c>
      <c r="M45" s="60">
        <v>474</v>
      </c>
      <c r="N45" s="60">
        <v>486</v>
      </c>
      <c r="O45" s="61">
        <v>519</v>
      </c>
      <c r="P45" s="48"/>
      <c r="Q45" s="48"/>
      <c r="R45" s="48"/>
      <c r="S45" s="48"/>
      <c r="T45" s="48"/>
      <c r="U45" s="48"/>
    </row>
    <row r="46" spans="1:21" ht="30.75" customHeight="1">
      <c r="A46" s="48"/>
      <c r="B46" s="1193"/>
      <c r="C46" s="1194"/>
      <c r="D46" s="62"/>
      <c r="E46" s="1185" t="s">
        <v>12</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c r="A47" s="48"/>
      <c r="B47" s="1193"/>
      <c r="C47" s="1194"/>
      <c r="D47" s="62"/>
      <c r="E47" s="1185" t="s">
        <v>13</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c r="A48" s="48"/>
      <c r="B48" s="1193"/>
      <c r="C48" s="1194"/>
      <c r="D48" s="62"/>
      <c r="E48" s="1185" t="s">
        <v>14</v>
      </c>
      <c r="F48" s="1185"/>
      <c r="G48" s="1185"/>
      <c r="H48" s="1185"/>
      <c r="I48" s="1185"/>
      <c r="J48" s="1186"/>
      <c r="K48" s="63">
        <v>266</v>
      </c>
      <c r="L48" s="64">
        <v>256</v>
      </c>
      <c r="M48" s="64">
        <v>219</v>
      </c>
      <c r="N48" s="64">
        <v>195</v>
      </c>
      <c r="O48" s="65">
        <v>195</v>
      </c>
      <c r="P48" s="48"/>
      <c r="Q48" s="48"/>
      <c r="R48" s="48"/>
      <c r="S48" s="48"/>
      <c r="T48" s="48"/>
      <c r="U48" s="48"/>
    </row>
    <row r="49" spans="1:21" ht="30.75" customHeight="1">
      <c r="A49" s="48"/>
      <c r="B49" s="1193"/>
      <c r="C49" s="1194"/>
      <c r="D49" s="62"/>
      <c r="E49" s="1185" t="s">
        <v>15</v>
      </c>
      <c r="F49" s="1185"/>
      <c r="G49" s="1185"/>
      <c r="H49" s="1185"/>
      <c r="I49" s="1185"/>
      <c r="J49" s="1186"/>
      <c r="K49" s="63">
        <v>346</v>
      </c>
      <c r="L49" s="64">
        <v>262</v>
      </c>
      <c r="M49" s="64">
        <v>172</v>
      </c>
      <c r="N49" s="64">
        <v>115</v>
      </c>
      <c r="O49" s="65">
        <v>119</v>
      </c>
      <c r="P49" s="48"/>
      <c r="Q49" s="48"/>
      <c r="R49" s="48"/>
      <c r="S49" s="48"/>
      <c r="T49" s="48"/>
      <c r="U49" s="48"/>
    </row>
    <row r="50" spans="1:21" ht="30.75" customHeight="1">
      <c r="A50" s="48"/>
      <c r="B50" s="1193"/>
      <c r="C50" s="1194"/>
      <c r="D50" s="62"/>
      <c r="E50" s="1185" t="s">
        <v>16</v>
      </c>
      <c r="F50" s="1185"/>
      <c r="G50" s="1185"/>
      <c r="H50" s="1185"/>
      <c r="I50" s="1185"/>
      <c r="J50" s="1186"/>
      <c r="K50" s="63">
        <v>11</v>
      </c>
      <c r="L50" s="64">
        <v>3</v>
      </c>
      <c r="M50" s="64">
        <v>2</v>
      </c>
      <c r="N50" s="64">
        <v>2</v>
      </c>
      <c r="O50" s="65">
        <v>2</v>
      </c>
      <c r="P50" s="48"/>
      <c r="Q50" s="48"/>
      <c r="R50" s="48"/>
      <c r="S50" s="48"/>
      <c r="T50" s="48"/>
      <c r="U50" s="48"/>
    </row>
    <row r="51" spans="1:21" ht="30.75" customHeight="1">
      <c r="A51" s="48"/>
      <c r="B51" s="1195"/>
      <c r="C51" s="1196"/>
      <c r="D51" s="66"/>
      <c r="E51" s="1185" t="s">
        <v>17</v>
      </c>
      <c r="F51" s="1185"/>
      <c r="G51" s="1185"/>
      <c r="H51" s="1185"/>
      <c r="I51" s="1185"/>
      <c r="J51" s="1186"/>
      <c r="K51" s="63" t="s">
        <v>477</v>
      </c>
      <c r="L51" s="64" t="s">
        <v>477</v>
      </c>
      <c r="M51" s="64" t="s">
        <v>477</v>
      </c>
      <c r="N51" s="64" t="s">
        <v>477</v>
      </c>
      <c r="O51" s="65" t="s">
        <v>477</v>
      </c>
      <c r="P51" s="48"/>
      <c r="Q51" s="48"/>
      <c r="R51" s="48"/>
      <c r="S51" s="48"/>
      <c r="T51" s="48"/>
      <c r="U51" s="48"/>
    </row>
    <row r="52" spans="1:21" ht="30.75" customHeight="1">
      <c r="A52" s="48"/>
      <c r="B52" s="1183" t="s">
        <v>18</v>
      </c>
      <c r="C52" s="1184"/>
      <c r="D52" s="66"/>
      <c r="E52" s="1185" t="s">
        <v>19</v>
      </c>
      <c r="F52" s="1185"/>
      <c r="G52" s="1185"/>
      <c r="H52" s="1185"/>
      <c r="I52" s="1185"/>
      <c r="J52" s="1186"/>
      <c r="K52" s="63">
        <v>1090</v>
      </c>
      <c r="L52" s="64">
        <v>980</v>
      </c>
      <c r="M52" s="64">
        <v>938</v>
      </c>
      <c r="N52" s="64">
        <v>910</v>
      </c>
      <c r="O52" s="65">
        <v>819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-48</v>
      </c>
      <c r="L53" s="69">
        <v>-21</v>
      </c>
      <c r="M53" s="69">
        <v>-71</v>
      </c>
      <c r="N53" s="69">
        <v>-112</v>
      </c>
      <c r="O53" s="70">
        <v>16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516</v>
      </c>
      <c r="J40" s="79" t="s">
        <v>517</v>
      </c>
      <c r="K40" s="79" t="s">
        <v>518</v>
      </c>
      <c r="L40" s="79" t="s">
        <v>519</v>
      </c>
      <c r="M40" s="80" t="s">
        <v>520</v>
      </c>
    </row>
    <row r="41" spans="2:13" ht="27.75" customHeight="1">
      <c r="B41" s="1199" t="s">
        <v>23</v>
      </c>
      <c r="C41" s="1200"/>
      <c r="D41" s="81"/>
      <c r="E41" s="1205" t="s">
        <v>24</v>
      </c>
      <c r="F41" s="1205"/>
      <c r="G41" s="1205"/>
      <c r="H41" s="1206"/>
      <c r="I41" s="82">
        <v>5823</v>
      </c>
      <c r="J41" s="83">
        <v>5990</v>
      </c>
      <c r="K41" s="83">
        <v>6104</v>
      </c>
      <c r="L41" s="83">
        <v>5864</v>
      </c>
      <c r="M41" s="84">
        <v>5724</v>
      </c>
    </row>
    <row r="42" spans="2:13" ht="27.75" customHeight="1">
      <c r="B42" s="1201"/>
      <c r="C42" s="1202"/>
      <c r="D42" s="85"/>
      <c r="E42" s="1207" t="s">
        <v>25</v>
      </c>
      <c r="F42" s="1207"/>
      <c r="G42" s="1207"/>
      <c r="H42" s="1208"/>
      <c r="I42" s="86">
        <v>705</v>
      </c>
      <c r="J42" s="87">
        <v>705</v>
      </c>
      <c r="K42" s="87">
        <v>705</v>
      </c>
      <c r="L42" s="87">
        <v>889</v>
      </c>
      <c r="M42" s="88">
        <v>778</v>
      </c>
    </row>
    <row r="43" spans="2:13" ht="27.75" customHeight="1">
      <c r="B43" s="1201"/>
      <c r="C43" s="1202"/>
      <c r="D43" s="85"/>
      <c r="E43" s="1207" t="s">
        <v>26</v>
      </c>
      <c r="F43" s="1207"/>
      <c r="G43" s="1207"/>
      <c r="H43" s="1208"/>
      <c r="I43" s="86">
        <v>2155</v>
      </c>
      <c r="J43" s="87">
        <v>2053</v>
      </c>
      <c r="K43" s="87">
        <v>1982</v>
      </c>
      <c r="L43" s="87">
        <v>1883</v>
      </c>
      <c r="M43" s="88">
        <v>1831</v>
      </c>
    </row>
    <row r="44" spans="2:13" ht="27.75" customHeight="1">
      <c r="B44" s="1201"/>
      <c r="C44" s="1202"/>
      <c r="D44" s="85"/>
      <c r="E44" s="1207" t="s">
        <v>27</v>
      </c>
      <c r="F44" s="1207"/>
      <c r="G44" s="1207"/>
      <c r="H44" s="1208"/>
      <c r="I44" s="86">
        <v>1858</v>
      </c>
      <c r="J44" s="87">
        <v>1625</v>
      </c>
      <c r="K44" s="87">
        <v>1568</v>
      </c>
      <c r="L44" s="87">
        <v>1518</v>
      </c>
      <c r="M44" s="88">
        <v>1573</v>
      </c>
    </row>
    <row r="45" spans="2:13" ht="27.75" customHeight="1">
      <c r="B45" s="1201"/>
      <c r="C45" s="1202"/>
      <c r="D45" s="85"/>
      <c r="E45" s="1207" t="s">
        <v>28</v>
      </c>
      <c r="F45" s="1207"/>
      <c r="G45" s="1207"/>
      <c r="H45" s="1208"/>
      <c r="I45" s="86">
        <v>1837</v>
      </c>
      <c r="J45" s="87">
        <v>1789</v>
      </c>
      <c r="K45" s="87">
        <v>1740</v>
      </c>
      <c r="L45" s="87">
        <v>1711</v>
      </c>
      <c r="M45" s="88">
        <v>1649</v>
      </c>
    </row>
    <row r="46" spans="2:13" ht="27.75" customHeight="1">
      <c r="B46" s="1201"/>
      <c r="C46" s="1202"/>
      <c r="D46" s="85"/>
      <c r="E46" s="1207" t="s">
        <v>29</v>
      </c>
      <c r="F46" s="1207"/>
      <c r="G46" s="1207"/>
      <c r="H46" s="1208"/>
      <c r="I46" s="86" t="s">
        <v>477</v>
      </c>
      <c r="J46" s="87" t="s">
        <v>477</v>
      </c>
      <c r="K46" s="87" t="s">
        <v>477</v>
      </c>
      <c r="L46" s="87" t="s">
        <v>477</v>
      </c>
      <c r="M46" s="88" t="s">
        <v>477</v>
      </c>
    </row>
    <row r="47" spans="2:13" ht="27.75" customHeight="1">
      <c r="B47" s="1201"/>
      <c r="C47" s="1202"/>
      <c r="D47" s="85"/>
      <c r="E47" s="1207" t="s">
        <v>30</v>
      </c>
      <c r="F47" s="1207"/>
      <c r="G47" s="1207"/>
      <c r="H47" s="1208"/>
      <c r="I47" s="86" t="s">
        <v>477</v>
      </c>
      <c r="J47" s="87" t="s">
        <v>477</v>
      </c>
      <c r="K47" s="87" t="s">
        <v>477</v>
      </c>
      <c r="L47" s="87" t="s">
        <v>477</v>
      </c>
      <c r="M47" s="88" t="s">
        <v>477</v>
      </c>
    </row>
    <row r="48" spans="2:13" ht="27.75" customHeight="1">
      <c r="B48" s="1203"/>
      <c r="C48" s="1204"/>
      <c r="D48" s="85"/>
      <c r="E48" s="1207" t="s">
        <v>31</v>
      </c>
      <c r="F48" s="1207"/>
      <c r="G48" s="1207"/>
      <c r="H48" s="1208"/>
      <c r="I48" s="86" t="s">
        <v>477</v>
      </c>
      <c r="J48" s="87" t="s">
        <v>477</v>
      </c>
      <c r="K48" s="87" t="s">
        <v>477</v>
      </c>
      <c r="L48" s="87" t="s">
        <v>477</v>
      </c>
      <c r="M48" s="88" t="s">
        <v>477</v>
      </c>
    </row>
    <row r="49" spans="2:13" ht="27.75" customHeight="1">
      <c r="B49" s="1209" t="s">
        <v>32</v>
      </c>
      <c r="C49" s="1210"/>
      <c r="D49" s="89"/>
      <c r="E49" s="1207" t="s">
        <v>33</v>
      </c>
      <c r="F49" s="1207"/>
      <c r="G49" s="1207"/>
      <c r="H49" s="1208"/>
      <c r="I49" s="86">
        <v>9446</v>
      </c>
      <c r="J49" s="87">
        <v>9288</v>
      </c>
      <c r="K49" s="87">
        <v>8353</v>
      </c>
      <c r="L49" s="87">
        <v>7858</v>
      </c>
      <c r="M49" s="88">
        <v>7675</v>
      </c>
    </row>
    <row r="50" spans="2:13" ht="27.75" customHeight="1">
      <c r="B50" s="1201"/>
      <c r="C50" s="1202"/>
      <c r="D50" s="85"/>
      <c r="E50" s="1207" t="s">
        <v>34</v>
      </c>
      <c r="F50" s="1207"/>
      <c r="G50" s="1207"/>
      <c r="H50" s="1208"/>
      <c r="I50" s="86">
        <v>4146</v>
      </c>
      <c r="J50" s="87">
        <v>3490</v>
      </c>
      <c r="K50" s="87">
        <v>3560</v>
      </c>
      <c r="L50" s="87">
        <v>3238</v>
      </c>
      <c r="M50" s="88">
        <v>3212</v>
      </c>
    </row>
    <row r="51" spans="2:13" ht="27.75" customHeight="1">
      <c r="B51" s="1203"/>
      <c r="C51" s="1204"/>
      <c r="D51" s="85"/>
      <c r="E51" s="1207" t="s">
        <v>35</v>
      </c>
      <c r="F51" s="1207"/>
      <c r="G51" s="1207"/>
      <c r="H51" s="1208"/>
      <c r="I51" s="86">
        <v>6805</v>
      </c>
      <c r="J51" s="87">
        <v>6585</v>
      </c>
      <c r="K51" s="87">
        <v>6362</v>
      </c>
      <c r="L51" s="87">
        <v>5925</v>
      </c>
      <c r="M51" s="88">
        <v>5525</v>
      </c>
    </row>
    <row r="52" spans="2:13" ht="27.75" customHeight="1" thickBot="1">
      <c r="B52" s="1211" t="s">
        <v>36</v>
      </c>
      <c r="C52" s="1212"/>
      <c r="D52" s="90"/>
      <c r="E52" s="1213" t="s">
        <v>37</v>
      </c>
      <c r="F52" s="1213"/>
      <c r="G52" s="1213"/>
      <c r="H52" s="1214"/>
      <c r="I52" s="91">
        <v>-8019</v>
      </c>
      <c r="J52" s="92">
        <v>-7200</v>
      </c>
      <c r="K52" s="92">
        <v>-6174</v>
      </c>
      <c r="L52" s="92">
        <v>-5156</v>
      </c>
      <c r="M52" s="93">
        <v>-4858</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550</v>
      </c>
      <c r="C41" s="246"/>
      <c r="D41" s="246"/>
      <c r="E41" s="246"/>
      <c r="F41" s="246"/>
      <c r="G41" s="246"/>
      <c r="H41" s="246"/>
      <c r="I41" s="246"/>
      <c r="J41" s="246"/>
      <c r="K41" s="246"/>
      <c r="L41" s="246"/>
      <c r="M41" s="246"/>
      <c r="N41" s="246"/>
      <c r="O41" s="246"/>
      <c r="P41" s="247"/>
    </row>
    <row r="42" spans="2:17">
      <c r="B42" s="248"/>
      <c r="C42" s="244"/>
      <c r="D42" s="244"/>
      <c r="E42" s="244"/>
      <c r="F42" s="244"/>
      <c r="G42" s="351" t="s">
        <v>551</v>
      </c>
      <c r="I42" s="352"/>
      <c r="J42" s="352"/>
      <c r="K42" s="352"/>
      <c r="L42" s="244"/>
      <c r="M42" s="244"/>
      <c r="N42" s="244"/>
      <c r="O42" s="244"/>
    </row>
    <row r="43" spans="2:17">
      <c r="B43" s="248"/>
      <c r="C43" s="244"/>
      <c r="D43" s="244"/>
      <c r="E43" s="244"/>
      <c r="F43" s="244"/>
      <c r="G43" s="1251" t="s">
        <v>560</v>
      </c>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552</v>
      </c>
    </row>
    <row r="50" spans="1:17">
      <c r="B50" s="248"/>
      <c r="C50" s="244"/>
      <c r="D50" s="244"/>
      <c r="E50" s="244"/>
      <c r="F50" s="244"/>
      <c r="G50" s="1236"/>
      <c r="H50" s="1237"/>
      <c r="I50" s="1237"/>
      <c r="J50" s="1238"/>
      <c r="K50" s="354" t="s">
        <v>516</v>
      </c>
      <c r="L50" s="354" t="s">
        <v>517</v>
      </c>
      <c r="M50" s="354" t="s">
        <v>518</v>
      </c>
      <c r="N50" s="354" t="s">
        <v>519</v>
      </c>
      <c r="O50" s="354" t="s">
        <v>520</v>
      </c>
    </row>
    <row r="51" spans="1:17">
      <c r="B51" s="248"/>
      <c r="C51" s="244"/>
      <c r="D51" s="244"/>
      <c r="E51" s="244"/>
      <c r="F51" s="244"/>
      <c r="G51" s="1239" t="s">
        <v>553</v>
      </c>
      <c r="H51" s="1240"/>
      <c r="I51" s="1245" t="s">
        <v>554</v>
      </c>
      <c r="J51" s="1245"/>
      <c r="K51" s="1249"/>
      <c r="L51" s="1249"/>
      <c r="M51" s="1249"/>
      <c r="N51" s="1249"/>
      <c r="O51" s="1215"/>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559</v>
      </c>
      <c r="J53" s="1225"/>
      <c r="K53" s="1250"/>
      <c r="L53" s="1250"/>
      <c r="M53" s="1250"/>
      <c r="N53" s="1250"/>
      <c r="O53" s="1247">
        <v>55.7</v>
      </c>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555</v>
      </c>
      <c r="H55" s="1220"/>
      <c r="I55" s="1225" t="s">
        <v>554</v>
      </c>
      <c r="J55" s="1225"/>
      <c r="K55" s="1249"/>
      <c r="L55" s="1249"/>
      <c r="M55" s="1249"/>
      <c r="N55" s="1249"/>
      <c r="O55" s="1215">
        <v>13</v>
      </c>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559</v>
      </c>
      <c r="J57" s="1217"/>
      <c r="K57" s="1250"/>
      <c r="L57" s="1250"/>
      <c r="M57" s="1250"/>
      <c r="N57" s="1250"/>
      <c r="O57" s="1247">
        <v>52.8</v>
      </c>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556</v>
      </c>
      <c r="C63" s="244"/>
      <c r="D63" s="244"/>
      <c r="E63" s="244"/>
      <c r="F63" s="244"/>
      <c r="G63" s="244"/>
      <c r="H63" s="244"/>
      <c r="I63" s="244"/>
      <c r="J63" s="244"/>
      <c r="K63" s="244"/>
      <c r="L63" s="244"/>
      <c r="M63" s="244"/>
      <c r="N63" s="244"/>
      <c r="O63" s="244"/>
    </row>
    <row r="64" spans="1:17">
      <c r="B64" s="248"/>
      <c r="C64" s="244"/>
      <c r="D64" s="244"/>
      <c r="E64" s="244"/>
      <c r="F64" s="244"/>
      <c r="G64" s="351" t="s">
        <v>551</v>
      </c>
      <c r="I64" s="352"/>
      <c r="J64" s="352"/>
      <c r="K64" s="352"/>
      <c r="L64" s="244"/>
      <c r="M64" s="244"/>
      <c r="N64" s="244"/>
      <c r="O64" s="244"/>
    </row>
    <row r="65" spans="2:30">
      <c r="B65" s="248"/>
      <c r="C65" s="244"/>
      <c r="D65" s="244"/>
      <c r="E65" s="244"/>
      <c r="F65" s="244"/>
      <c r="G65" s="1227" t="s">
        <v>561</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557</v>
      </c>
      <c r="I71" s="368"/>
      <c r="J71" s="364"/>
      <c r="K71" s="364"/>
      <c r="L71" s="365"/>
      <c r="M71" s="364"/>
      <c r="N71" s="365"/>
      <c r="O71" s="366"/>
    </row>
    <row r="72" spans="2:30">
      <c r="B72" s="248"/>
      <c r="C72" s="244"/>
      <c r="D72" s="244"/>
      <c r="E72" s="244"/>
      <c r="F72" s="244"/>
      <c r="G72" s="1236"/>
      <c r="H72" s="1237"/>
      <c r="I72" s="1237"/>
      <c r="J72" s="1238"/>
      <c r="K72" s="354" t="s">
        <v>516</v>
      </c>
      <c r="L72" s="354" t="s">
        <v>517</v>
      </c>
      <c r="M72" s="354" t="s">
        <v>518</v>
      </c>
      <c r="N72" s="354" t="s">
        <v>519</v>
      </c>
      <c r="O72" s="354" t="s">
        <v>520</v>
      </c>
    </row>
    <row r="73" spans="2:30">
      <c r="B73" s="248"/>
      <c r="C73" s="244"/>
      <c r="D73" s="244"/>
      <c r="E73" s="244"/>
      <c r="F73" s="244"/>
      <c r="G73" s="1239" t="s">
        <v>553</v>
      </c>
      <c r="H73" s="1240"/>
      <c r="I73" s="1245" t="s">
        <v>554</v>
      </c>
      <c r="J73" s="1245"/>
      <c r="K73" s="1226"/>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558</v>
      </c>
      <c r="J75" s="1225"/>
      <c r="K75" s="1247">
        <v>1.3</v>
      </c>
      <c r="L75" s="1247">
        <v>0.3</v>
      </c>
      <c r="M75" s="1247">
        <v>-0.7</v>
      </c>
      <c r="N75" s="1247">
        <v>-1.1000000000000001</v>
      </c>
      <c r="O75" s="1247">
        <v>-0.9</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555</v>
      </c>
      <c r="H77" s="1220"/>
      <c r="I77" s="1225" t="s">
        <v>554</v>
      </c>
      <c r="J77" s="1225"/>
      <c r="K77" s="1226">
        <v>40.200000000000003</v>
      </c>
      <c r="L77" s="1226">
        <v>30.7</v>
      </c>
      <c r="M77" s="1215">
        <v>22.3</v>
      </c>
      <c r="N77" s="1215">
        <v>20.3</v>
      </c>
      <c r="O77" s="1215">
        <v>13</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558</v>
      </c>
      <c r="J79" s="1217"/>
      <c r="K79" s="1218">
        <v>10.1</v>
      </c>
      <c r="L79" s="1218">
        <v>9.1999999999999993</v>
      </c>
      <c r="M79" s="1218">
        <v>8.5</v>
      </c>
      <c r="N79" s="1218">
        <v>7.7</v>
      </c>
      <c r="O79" s="1218">
        <v>6.8</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515</v>
      </c>
      <c r="G2" s="111"/>
      <c r="H2" s="112"/>
    </row>
    <row r="3" spans="1:8">
      <c r="A3" s="108" t="s">
        <v>508</v>
      </c>
      <c r="B3" s="113"/>
      <c r="C3" s="114"/>
      <c r="D3" s="115">
        <v>71737</v>
      </c>
      <c r="E3" s="116"/>
      <c r="F3" s="117">
        <v>42839</v>
      </c>
      <c r="G3" s="118"/>
      <c r="H3" s="119"/>
    </row>
    <row r="4" spans="1:8">
      <c r="A4" s="120"/>
      <c r="B4" s="121"/>
      <c r="C4" s="122"/>
      <c r="D4" s="123">
        <v>55756</v>
      </c>
      <c r="E4" s="124"/>
      <c r="F4" s="125">
        <v>22027</v>
      </c>
      <c r="G4" s="126"/>
      <c r="H4" s="127"/>
    </row>
    <row r="5" spans="1:8">
      <c r="A5" s="108" t="s">
        <v>510</v>
      </c>
      <c r="B5" s="113"/>
      <c r="C5" s="114"/>
      <c r="D5" s="115">
        <v>54141</v>
      </c>
      <c r="E5" s="116"/>
      <c r="F5" s="117">
        <v>46819</v>
      </c>
      <c r="G5" s="118"/>
      <c r="H5" s="119"/>
    </row>
    <row r="6" spans="1:8">
      <c r="A6" s="120"/>
      <c r="B6" s="121"/>
      <c r="C6" s="122"/>
      <c r="D6" s="123">
        <v>50626</v>
      </c>
      <c r="E6" s="124"/>
      <c r="F6" s="125">
        <v>24121</v>
      </c>
      <c r="G6" s="126"/>
      <c r="H6" s="127"/>
    </row>
    <row r="7" spans="1:8">
      <c r="A7" s="108" t="s">
        <v>511</v>
      </c>
      <c r="B7" s="113"/>
      <c r="C7" s="114"/>
      <c r="D7" s="115">
        <v>72787</v>
      </c>
      <c r="E7" s="116"/>
      <c r="F7" s="117">
        <v>53270</v>
      </c>
      <c r="G7" s="118"/>
      <c r="H7" s="119"/>
    </row>
    <row r="8" spans="1:8">
      <c r="A8" s="120"/>
      <c r="B8" s="121"/>
      <c r="C8" s="122"/>
      <c r="D8" s="123">
        <v>61113</v>
      </c>
      <c r="E8" s="124"/>
      <c r="F8" s="125">
        <v>24316</v>
      </c>
      <c r="G8" s="126"/>
      <c r="H8" s="127"/>
    </row>
    <row r="9" spans="1:8">
      <c r="A9" s="108" t="s">
        <v>512</v>
      </c>
      <c r="B9" s="113"/>
      <c r="C9" s="114"/>
      <c r="D9" s="115">
        <v>69758</v>
      </c>
      <c r="E9" s="116"/>
      <c r="F9" s="117">
        <v>53292</v>
      </c>
      <c r="G9" s="118"/>
      <c r="H9" s="119"/>
    </row>
    <row r="10" spans="1:8">
      <c r="A10" s="120"/>
      <c r="B10" s="121"/>
      <c r="C10" s="122"/>
      <c r="D10" s="123">
        <v>68218</v>
      </c>
      <c r="E10" s="124"/>
      <c r="F10" s="125">
        <v>28900</v>
      </c>
      <c r="G10" s="126"/>
      <c r="H10" s="127"/>
    </row>
    <row r="11" spans="1:8">
      <c r="A11" s="108" t="s">
        <v>513</v>
      </c>
      <c r="B11" s="113"/>
      <c r="C11" s="114"/>
      <c r="D11" s="115">
        <v>56519</v>
      </c>
      <c r="E11" s="116"/>
      <c r="F11" s="117">
        <v>49919</v>
      </c>
      <c r="G11" s="118"/>
      <c r="H11" s="119"/>
    </row>
    <row r="12" spans="1:8">
      <c r="A12" s="120"/>
      <c r="B12" s="121"/>
      <c r="C12" s="128"/>
      <c r="D12" s="123">
        <v>48031</v>
      </c>
      <c r="E12" s="124"/>
      <c r="F12" s="125">
        <v>26398</v>
      </c>
      <c r="G12" s="126"/>
      <c r="H12" s="127"/>
    </row>
    <row r="13" spans="1:8">
      <c r="A13" s="108"/>
      <c r="B13" s="113"/>
      <c r="C13" s="129"/>
      <c r="D13" s="130">
        <v>64988</v>
      </c>
      <c r="E13" s="131"/>
      <c r="F13" s="132">
        <v>49228</v>
      </c>
      <c r="G13" s="133"/>
      <c r="H13" s="119"/>
    </row>
    <row r="14" spans="1:8">
      <c r="A14" s="120"/>
      <c r="B14" s="121"/>
      <c r="C14" s="122"/>
      <c r="D14" s="123">
        <v>56749</v>
      </c>
      <c r="E14" s="124"/>
      <c r="F14" s="125">
        <v>25152</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6.23</v>
      </c>
      <c r="C19" s="134">
        <f>ROUND(VALUE(SUBSTITUTE(実質収支比率等に係る経年分析!G$48,"▲","-")),2)</f>
        <v>7.32</v>
      </c>
      <c r="D19" s="134">
        <f>ROUND(VALUE(SUBSTITUTE(実質収支比率等に係る経年分析!H$48,"▲","-")),2)</f>
        <v>5.47</v>
      </c>
      <c r="E19" s="134">
        <f>ROUND(VALUE(SUBSTITUTE(実質収支比率等に係る経年分析!I$48,"▲","-")),2)</f>
        <v>4.76</v>
      </c>
      <c r="F19" s="134">
        <f>ROUND(VALUE(SUBSTITUTE(実質収支比率等に係る経年分析!J$48,"▲","-")),2)</f>
        <v>4.76</v>
      </c>
    </row>
    <row r="20" spans="1:11">
      <c r="A20" s="134" t="s">
        <v>42</v>
      </c>
      <c r="B20" s="134">
        <f>ROUND(VALUE(SUBSTITUTE(実質収支比率等に係る経年分析!F$47,"▲","-")),2)</f>
        <v>42.2</v>
      </c>
      <c r="C20" s="134">
        <f>ROUND(VALUE(SUBSTITUTE(実質収支比率等に係る経年分析!G$47,"▲","-")),2)</f>
        <v>39.950000000000003</v>
      </c>
      <c r="D20" s="134">
        <f>ROUND(VALUE(SUBSTITUTE(実質収支比率等に係る経年分析!H$47,"▲","-")),2)</f>
        <v>42.46</v>
      </c>
      <c r="E20" s="134">
        <f>ROUND(VALUE(SUBSTITUTE(実質収支比率等に係る経年分析!I$47,"▲","-")),2)</f>
        <v>42.71</v>
      </c>
      <c r="F20" s="134">
        <f>ROUND(VALUE(SUBSTITUTE(実質収支比率等に係る経年分析!J$47,"▲","-")),2)</f>
        <v>39.840000000000003</v>
      </c>
    </row>
    <row r="21" spans="1:11">
      <c r="A21" s="134" t="s">
        <v>43</v>
      </c>
      <c r="B21" s="134">
        <f>IF(ISNUMBER(VALUE(SUBSTITUTE(実質収支比率等に係る経年分析!F$49,"▲","-"))),ROUND(VALUE(SUBSTITUTE(実質収支比率等に係る経年分析!F$49,"▲","-")),2),NA())</f>
        <v>-0.88</v>
      </c>
      <c r="C21" s="134">
        <f>IF(ISNUMBER(VALUE(SUBSTITUTE(実質収支比率等に係る経年分析!G$49,"▲","-"))),ROUND(VALUE(SUBSTITUTE(実質収支比率等に係る経年分析!G$49,"▲","-")),2),NA())</f>
        <v>-1.35</v>
      </c>
      <c r="D21" s="134">
        <f>IF(ISNUMBER(VALUE(SUBSTITUTE(実質収支比率等に係る経年分析!H$49,"▲","-"))),ROUND(VALUE(SUBSTITUTE(実質収支比率等に係る経年分析!H$49,"▲","-")),2),NA())</f>
        <v>0.94</v>
      </c>
      <c r="E21" s="134">
        <f>IF(ISNUMBER(VALUE(SUBSTITUTE(実質収支比率等に係る経年分析!I$49,"▲","-"))),ROUND(VALUE(SUBSTITUTE(実質収支比率等に係る経年分析!I$49,"▲","-")),2),NA())</f>
        <v>-1.07</v>
      </c>
      <c r="F21" s="134">
        <f>IF(ISNUMBER(VALUE(SUBSTITUTE(実質収支比率等に係る経年分析!J$49,"▲","-"))),ROUND(VALUE(SUBSTITUTE(実質収支比率等に係る経年分析!J$49,"▲","-")),2),NA())</f>
        <v>-1.63</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瑞穂町後期高齢者医療特別会計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7.0000000000000007E-2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0.18</v>
      </c>
    </row>
    <row r="32" spans="1:11">
      <c r="A32" s="135" t="str">
        <f>IF(連結実質赤字比率に係る赤字・黒字の構成分析!C$38="",NA(),連結実質赤字比率に係る赤字・黒字の構成分析!C$38)</f>
        <v>瑞穂町下水道事業特別会計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0.37</v>
      </c>
    </row>
    <row r="33" spans="1:16">
      <c r="A33" s="135" t="str">
        <f>IF(連結実質赤字比率に係る赤字・黒字の構成分析!C$37="",NA(),連結実質赤字比率に係る赤字・黒字の構成分析!C$37)</f>
        <v>瑞穂町国民健康保険特別会計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0.95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1.33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0.39</v>
      </c>
    </row>
    <row r="34" spans="1:16">
      <c r="A34" s="135" t="str">
        <f>IF(連結実質赤字比率に係る赤字・黒字の構成分析!C$36="",NA(),連結実質赤字比率に係る赤字・黒字の構成分析!C$36)</f>
        <v>瑞穂町介護保険特別会計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0.43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0.34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v>
      </c>
    </row>
    <row r="35" spans="1:16">
      <c r="A35" s="135" t="str">
        <f>IF(連結実質赤字比率に係る赤字・黒字の構成分析!C$35="",NA(),連結実質赤字比率に係る赤字・黒字の構成分析!C$35)</f>
        <v>福生都市計画瑞穂町箱根ケ崎駅西土地区画整理事業特別会計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0.24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0.78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0.23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1.03</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5.98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6.53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5.24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3.95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3.71</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1090</v>
      </c>
      <c r="E42" s="136"/>
      <c r="F42" s="136"/>
      <c r="G42" s="136">
        <f>'実質公債費比率（分子）の構造'!L$52</f>
        <v>980</v>
      </c>
      <c r="H42" s="136"/>
      <c r="I42" s="136"/>
      <c r="J42" s="136">
        <f>'実質公債費比率（分子）の構造'!M$52</f>
        <v>938</v>
      </c>
      <c r="K42" s="136"/>
      <c r="L42" s="136"/>
      <c r="M42" s="136">
        <f>'実質公債費比率（分子）の構造'!N$52</f>
        <v>910</v>
      </c>
      <c r="N42" s="136"/>
      <c r="O42" s="136"/>
      <c r="P42" s="136">
        <f>'実質公債費比率（分子）の構造'!O$52</f>
        <v>819</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11</v>
      </c>
      <c r="C44" s="136"/>
      <c r="D44" s="136"/>
      <c r="E44" s="136">
        <f>'実質公債費比率（分子）の構造'!L$50</f>
        <v>3</v>
      </c>
      <c r="F44" s="136"/>
      <c r="G44" s="136"/>
      <c r="H44" s="136">
        <f>'実質公債費比率（分子）の構造'!M$50</f>
        <v>2</v>
      </c>
      <c r="I44" s="136"/>
      <c r="J44" s="136"/>
      <c r="K44" s="136">
        <f>'実質公債費比率（分子）の構造'!N$50</f>
        <v>2</v>
      </c>
      <c r="L44" s="136"/>
      <c r="M44" s="136"/>
      <c r="N44" s="136">
        <f>'実質公債費比率（分子）の構造'!O$50</f>
        <v>2</v>
      </c>
      <c r="O44" s="136"/>
      <c r="P44" s="136"/>
    </row>
    <row r="45" spans="1:16">
      <c r="A45" s="136" t="s">
        <v>53</v>
      </c>
      <c r="B45" s="136">
        <f>'実質公債費比率（分子）の構造'!K$49</f>
        <v>346</v>
      </c>
      <c r="C45" s="136"/>
      <c r="D45" s="136"/>
      <c r="E45" s="136">
        <f>'実質公債費比率（分子）の構造'!L$49</f>
        <v>262</v>
      </c>
      <c r="F45" s="136"/>
      <c r="G45" s="136"/>
      <c r="H45" s="136">
        <f>'実質公債費比率（分子）の構造'!M$49</f>
        <v>172</v>
      </c>
      <c r="I45" s="136"/>
      <c r="J45" s="136"/>
      <c r="K45" s="136">
        <f>'実質公債費比率（分子）の構造'!N$49</f>
        <v>115</v>
      </c>
      <c r="L45" s="136"/>
      <c r="M45" s="136"/>
      <c r="N45" s="136">
        <f>'実質公債費比率（分子）の構造'!O$49</f>
        <v>119</v>
      </c>
      <c r="O45" s="136"/>
      <c r="P45" s="136"/>
    </row>
    <row r="46" spans="1:16">
      <c r="A46" s="136" t="s">
        <v>54</v>
      </c>
      <c r="B46" s="136">
        <f>'実質公債費比率（分子）の構造'!K$48</f>
        <v>266</v>
      </c>
      <c r="C46" s="136"/>
      <c r="D46" s="136"/>
      <c r="E46" s="136">
        <f>'実質公債費比率（分子）の構造'!L$48</f>
        <v>256</v>
      </c>
      <c r="F46" s="136"/>
      <c r="G46" s="136"/>
      <c r="H46" s="136">
        <f>'実質公債費比率（分子）の構造'!M$48</f>
        <v>219</v>
      </c>
      <c r="I46" s="136"/>
      <c r="J46" s="136"/>
      <c r="K46" s="136">
        <f>'実質公債費比率（分子）の構造'!N$48</f>
        <v>195</v>
      </c>
      <c r="L46" s="136"/>
      <c r="M46" s="136"/>
      <c r="N46" s="136">
        <f>'実質公債費比率（分子）の構造'!O$48</f>
        <v>195</v>
      </c>
      <c r="O46" s="136"/>
      <c r="P46" s="136"/>
    </row>
    <row r="47" spans="1:16">
      <c r="A47" s="136" t="s">
        <v>13</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419</v>
      </c>
      <c r="C49" s="136"/>
      <c r="D49" s="136"/>
      <c r="E49" s="136">
        <f>'実質公債費比率（分子）の構造'!L$45</f>
        <v>438</v>
      </c>
      <c r="F49" s="136"/>
      <c r="G49" s="136"/>
      <c r="H49" s="136">
        <f>'実質公債費比率（分子）の構造'!M$45</f>
        <v>474</v>
      </c>
      <c r="I49" s="136"/>
      <c r="J49" s="136"/>
      <c r="K49" s="136">
        <f>'実質公債費比率（分子）の構造'!N$45</f>
        <v>486</v>
      </c>
      <c r="L49" s="136"/>
      <c r="M49" s="136"/>
      <c r="N49" s="136">
        <f>'実質公債費比率（分子）の構造'!O$45</f>
        <v>519</v>
      </c>
      <c r="O49" s="136"/>
      <c r="P49" s="136"/>
    </row>
    <row r="50" spans="1:16">
      <c r="A50" s="136" t="s">
        <v>57</v>
      </c>
      <c r="B50" s="136" t="e">
        <f>NA()</f>
        <v>#N/A</v>
      </c>
      <c r="C50" s="136">
        <f>IF(ISNUMBER('実質公債費比率（分子）の構造'!K$53),'実質公債費比率（分子）の構造'!K$53,NA())</f>
        <v>-48</v>
      </c>
      <c r="D50" s="136" t="e">
        <f>NA()</f>
        <v>#N/A</v>
      </c>
      <c r="E50" s="136" t="e">
        <f>NA()</f>
        <v>#N/A</v>
      </c>
      <c r="F50" s="136">
        <f>IF(ISNUMBER('実質公債費比率（分子）の構造'!L$53),'実質公債費比率（分子）の構造'!L$53,NA())</f>
        <v>-21</v>
      </c>
      <c r="G50" s="136" t="e">
        <f>NA()</f>
        <v>#N/A</v>
      </c>
      <c r="H50" s="136" t="e">
        <f>NA()</f>
        <v>#N/A</v>
      </c>
      <c r="I50" s="136">
        <f>IF(ISNUMBER('実質公債費比率（分子）の構造'!M$53),'実質公債費比率（分子）の構造'!M$53,NA())</f>
        <v>-71</v>
      </c>
      <c r="J50" s="136" t="e">
        <f>NA()</f>
        <v>#N/A</v>
      </c>
      <c r="K50" s="136" t="e">
        <f>NA()</f>
        <v>#N/A</v>
      </c>
      <c r="L50" s="136">
        <f>IF(ISNUMBER('実質公債費比率（分子）の構造'!N$53),'実質公債費比率（分子）の構造'!N$53,NA())</f>
        <v>-112</v>
      </c>
      <c r="M50" s="136" t="e">
        <f>NA()</f>
        <v>#N/A</v>
      </c>
      <c r="N50" s="136" t="e">
        <f>NA()</f>
        <v>#N/A</v>
      </c>
      <c r="O50" s="136">
        <f>IF(ISNUMBER('実質公債費比率（分子）の構造'!O$53),'実質公債費比率（分子）の構造'!O$53,NA())</f>
        <v>16</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6805</v>
      </c>
      <c r="E56" s="135"/>
      <c r="F56" s="135"/>
      <c r="G56" s="135">
        <f>'将来負担比率（分子）の構造'!J$51</f>
        <v>6585</v>
      </c>
      <c r="H56" s="135"/>
      <c r="I56" s="135"/>
      <c r="J56" s="135">
        <f>'将来負担比率（分子）の構造'!K$51</f>
        <v>6362</v>
      </c>
      <c r="K56" s="135"/>
      <c r="L56" s="135"/>
      <c r="M56" s="135">
        <f>'将来負担比率（分子）の構造'!L$51</f>
        <v>5925</v>
      </c>
      <c r="N56" s="135"/>
      <c r="O56" s="135"/>
      <c r="P56" s="135">
        <f>'将来負担比率（分子）の構造'!M$51</f>
        <v>5525</v>
      </c>
    </row>
    <row r="57" spans="1:16">
      <c r="A57" s="135" t="s">
        <v>34</v>
      </c>
      <c r="B57" s="135"/>
      <c r="C57" s="135"/>
      <c r="D57" s="135">
        <f>'将来負担比率（分子）の構造'!I$50</f>
        <v>4146</v>
      </c>
      <c r="E57" s="135"/>
      <c r="F57" s="135"/>
      <c r="G57" s="135">
        <f>'将来負担比率（分子）の構造'!J$50</f>
        <v>3490</v>
      </c>
      <c r="H57" s="135"/>
      <c r="I57" s="135"/>
      <c r="J57" s="135">
        <f>'将来負担比率（分子）の構造'!K$50</f>
        <v>3560</v>
      </c>
      <c r="K57" s="135"/>
      <c r="L57" s="135"/>
      <c r="M57" s="135">
        <f>'将来負担比率（分子）の構造'!L$50</f>
        <v>3238</v>
      </c>
      <c r="N57" s="135"/>
      <c r="O57" s="135"/>
      <c r="P57" s="135">
        <f>'将来負担比率（分子）の構造'!M$50</f>
        <v>3212</v>
      </c>
    </row>
    <row r="58" spans="1:16">
      <c r="A58" s="135" t="s">
        <v>33</v>
      </c>
      <c r="B58" s="135"/>
      <c r="C58" s="135"/>
      <c r="D58" s="135">
        <f>'将来負担比率（分子）の構造'!I$49</f>
        <v>9446</v>
      </c>
      <c r="E58" s="135"/>
      <c r="F58" s="135"/>
      <c r="G58" s="135">
        <f>'将来負担比率（分子）の構造'!J$49</f>
        <v>9288</v>
      </c>
      <c r="H58" s="135"/>
      <c r="I58" s="135"/>
      <c r="J58" s="135">
        <f>'将来負担比率（分子）の構造'!K$49</f>
        <v>8353</v>
      </c>
      <c r="K58" s="135"/>
      <c r="L58" s="135"/>
      <c r="M58" s="135">
        <f>'将来負担比率（分子）の構造'!L$49</f>
        <v>7858</v>
      </c>
      <c r="N58" s="135"/>
      <c r="O58" s="135"/>
      <c r="P58" s="135">
        <f>'将来負担比率（分子）の構造'!M$49</f>
        <v>7675</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1837</v>
      </c>
      <c r="C62" s="135"/>
      <c r="D62" s="135"/>
      <c r="E62" s="135">
        <f>'将来負担比率（分子）の構造'!J$45</f>
        <v>1789</v>
      </c>
      <c r="F62" s="135"/>
      <c r="G62" s="135"/>
      <c r="H62" s="135">
        <f>'将来負担比率（分子）の構造'!K$45</f>
        <v>1740</v>
      </c>
      <c r="I62" s="135"/>
      <c r="J62" s="135"/>
      <c r="K62" s="135">
        <f>'将来負担比率（分子）の構造'!L$45</f>
        <v>1711</v>
      </c>
      <c r="L62" s="135"/>
      <c r="M62" s="135"/>
      <c r="N62" s="135">
        <f>'将来負担比率（分子）の構造'!M$45</f>
        <v>1649</v>
      </c>
      <c r="O62" s="135"/>
      <c r="P62" s="135"/>
    </row>
    <row r="63" spans="1:16">
      <c r="A63" s="135" t="s">
        <v>27</v>
      </c>
      <c r="B63" s="135">
        <f>'将来負担比率（分子）の構造'!I$44</f>
        <v>1858</v>
      </c>
      <c r="C63" s="135"/>
      <c r="D63" s="135"/>
      <c r="E63" s="135">
        <f>'将来負担比率（分子）の構造'!J$44</f>
        <v>1625</v>
      </c>
      <c r="F63" s="135"/>
      <c r="G63" s="135"/>
      <c r="H63" s="135">
        <f>'将来負担比率（分子）の構造'!K$44</f>
        <v>1568</v>
      </c>
      <c r="I63" s="135"/>
      <c r="J63" s="135"/>
      <c r="K63" s="135">
        <f>'将来負担比率（分子）の構造'!L$44</f>
        <v>1518</v>
      </c>
      <c r="L63" s="135"/>
      <c r="M63" s="135"/>
      <c r="N63" s="135">
        <f>'将来負担比率（分子）の構造'!M$44</f>
        <v>1573</v>
      </c>
      <c r="O63" s="135"/>
      <c r="P63" s="135"/>
    </row>
    <row r="64" spans="1:16">
      <c r="A64" s="135" t="s">
        <v>26</v>
      </c>
      <c r="B64" s="135">
        <f>'将来負担比率（分子）の構造'!I$43</f>
        <v>2155</v>
      </c>
      <c r="C64" s="135"/>
      <c r="D64" s="135"/>
      <c r="E64" s="135">
        <f>'将来負担比率（分子）の構造'!J$43</f>
        <v>2053</v>
      </c>
      <c r="F64" s="135"/>
      <c r="G64" s="135"/>
      <c r="H64" s="135">
        <f>'将来負担比率（分子）の構造'!K$43</f>
        <v>1982</v>
      </c>
      <c r="I64" s="135"/>
      <c r="J64" s="135"/>
      <c r="K64" s="135">
        <f>'将来負担比率（分子）の構造'!L$43</f>
        <v>1883</v>
      </c>
      <c r="L64" s="135"/>
      <c r="M64" s="135"/>
      <c r="N64" s="135">
        <f>'将来負担比率（分子）の構造'!M$43</f>
        <v>1831</v>
      </c>
      <c r="O64" s="135"/>
      <c r="P64" s="135"/>
    </row>
    <row r="65" spans="1:16">
      <c r="A65" s="135" t="s">
        <v>25</v>
      </c>
      <c r="B65" s="135">
        <f>'将来負担比率（分子）の構造'!I$42</f>
        <v>705</v>
      </c>
      <c r="C65" s="135"/>
      <c r="D65" s="135"/>
      <c r="E65" s="135">
        <f>'将来負担比率（分子）の構造'!J$42</f>
        <v>705</v>
      </c>
      <c r="F65" s="135"/>
      <c r="G65" s="135"/>
      <c r="H65" s="135">
        <f>'将来負担比率（分子）の構造'!K$42</f>
        <v>705</v>
      </c>
      <c r="I65" s="135"/>
      <c r="J65" s="135"/>
      <c r="K65" s="135">
        <f>'将来負担比率（分子）の構造'!L$42</f>
        <v>889</v>
      </c>
      <c r="L65" s="135"/>
      <c r="M65" s="135"/>
      <c r="N65" s="135">
        <f>'将来負担比率（分子）の構造'!M$42</f>
        <v>778</v>
      </c>
      <c r="O65" s="135"/>
      <c r="P65" s="135"/>
    </row>
    <row r="66" spans="1:16">
      <c r="A66" s="135" t="s">
        <v>24</v>
      </c>
      <c r="B66" s="135">
        <f>'将来負担比率（分子）の構造'!I$41</f>
        <v>5823</v>
      </c>
      <c r="C66" s="135"/>
      <c r="D66" s="135"/>
      <c r="E66" s="135">
        <f>'将来負担比率（分子）の構造'!J$41</f>
        <v>5990</v>
      </c>
      <c r="F66" s="135"/>
      <c r="G66" s="135"/>
      <c r="H66" s="135">
        <f>'将来負担比率（分子）の構造'!K$41</f>
        <v>6104</v>
      </c>
      <c r="I66" s="135"/>
      <c r="J66" s="135"/>
      <c r="K66" s="135">
        <f>'将来負担比率（分子）の構造'!L$41</f>
        <v>5864</v>
      </c>
      <c r="L66" s="135"/>
      <c r="M66" s="135"/>
      <c r="N66" s="135">
        <f>'将来負担比率（分子）の構造'!M$41</f>
        <v>5724</v>
      </c>
      <c r="O66" s="135"/>
      <c r="P66" s="135"/>
    </row>
    <row r="67" spans="1:16">
      <c r="A67" s="135" t="s">
        <v>61</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197</v>
      </c>
      <c r="DI1" s="600"/>
      <c r="DJ1" s="600"/>
      <c r="DK1" s="600"/>
      <c r="DL1" s="600"/>
      <c r="DM1" s="600"/>
      <c r="DN1" s="601"/>
      <c r="DP1" s="599" t="s">
        <v>198</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199</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200</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201</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202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203</v>
      </c>
      <c r="S4" s="603"/>
      <c r="T4" s="603"/>
      <c r="U4" s="603"/>
      <c r="V4" s="603"/>
      <c r="W4" s="603"/>
      <c r="X4" s="603"/>
      <c r="Y4" s="604"/>
      <c r="Z4" s="602" t="s">
        <v>204</v>
      </c>
      <c r="AA4" s="603"/>
      <c r="AB4" s="603"/>
      <c r="AC4" s="604"/>
      <c r="AD4" s="602" t="s">
        <v>205</v>
      </c>
      <c r="AE4" s="603"/>
      <c r="AF4" s="603"/>
      <c r="AG4" s="603"/>
      <c r="AH4" s="603"/>
      <c r="AI4" s="603"/>
      <c r="AJ4" s="603"/>
      <c r="AK4" s="604"/>
      <c r="AL4" s="602" t="s">
        <v>204</v>
      </c>
      <c r="AM4" s="603"/>
      <c r="AN4" s="603"/>
      <c r="AO4" s="604"/>
      <c r="AP4" s="608" t="s">
        <v>206</v>
      </c>
      <c r="AQ4" s="608"/>
      <c r="AR4" s="608"/>
      <c r="AS4" s="608"/>
      <c r="AT4" s="608"/>
      <c r="AU4" s="608"/>
      <c r="AV4" s="608"/>
      <c r="AW4" s="608"/>
      <c r="AX4" s="608"/>
      <c r="AY4" s="608"/>
      <c r="AZ4" s="608"/>
      <c r="BA4" s="608"/>
      <c r="BB4" s="608"/>
      <c r="BC4" s="608"/>
      <c r="BD4" s="608"/>
      <c r="BE4" s="608"/>
      <c r="BF4" s="608"/>
      <c r="BG4" s="608" t="s">
        <v>207</v>
      </c>
      <c r="BH4" s="608"/>
      <c r="BI4" s="608"/>
      <c r="BJ4" s="608"/>
      <c r="BK4" s="608"/>
      <c r="BL4" s="608"/>
      <c r="BM4" s="608"/>
      <c r="BN4" s="608"/>
      <c r="BO4" s="608" t="s">
        <v>204</v>
      </c>
      <c r="BP4" s="608"/>
      <c r="BQ4" s="608"/>
      <c r="BR4" s="608"/>
      <c r="BS4" s="608" t="s">
        <v>208</v>
      </c>
      <c r="BT4" s="608"/>
      <c r="BU4" s="608"/>
      <c r="BV4" s="608"/>
      <c r="BW4" s="608"/>
      <c r="BX4" s="608"/>
      <c r="BY4" s="608"/>
      <c r="BZ4" s="608"/>
      <c r="CA4" s="608"/>
      <c r="CB4" s="608"/>
      <c r="CD4" s="605" t="s">
        <v>209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210</v>
      </c>
      <c r="C5" s="610"/>
      <c r="D5" s="610"/>
      <c r="E5" s="610"/>
      <c r="F5" s="610"/>
      <c r="G5" s="610"/>
      <c r="H5" s="610"/>
      <c r="I5" s="610"/>
      <c r="J5" s="610"/>
      <c r="K5" s="610"/>
      <c r="L5" s="610"/>
      <c r="M5" s="610"/>
      <c r="N5" s="610"/>
      <c r="O5" s="610"/>
      <c r="P5" s="610"/>
      <c r="Q5" s="611"/>
      <c r="R5" s="612">
        <v>6703083</v>
      </c>
      <c r="S5" s="613"/>
      <c r="T5" s="613"/>
      <c r="U5" s="613"/>
      <c r="V5" s="613"/>
      <c r="W5" s="613"/>
      <c r="X5" s="613"/>
      <c r="Y5" s="614"/>
      <c r="Z5" s="615">
        <v>48.5</v>
      </c>
      <c r="AA5" s="615"/>
      <c r="AB5" s="615"/>
      <c r="AC5" s="615"/>
      <c r="AD5" s="616">
        <v>6167198</v>
      </c>
      <c r="AE5" s="616"/>
      <c r="AF5" s="616"/>
      <c r="AG5" s="616"/>
      <c r="AH5" s="616"/>
      <c r="AI5" s="616"/>
      <c r="AJ5" s="616"/>
      <c r="AK5" s="616"/>
      <c r="AL5" s="617">
        <v>76.8</v>
      </c>
      <c r="AM5" s="618"/>
      <c r="AN5" s="618"/>
      <c r="AO5" s="619"/>
      <c r="AP5" s="609" t="s">
        <v>211</v>
      </c>
      <c r="AQ5" s="610"/>
      <c r="AR5" s="610"/>
      <c r="AS5" s="610"/>
      <c r="AT5" s="610"/>
      <c r="AU5" s="610"/>
      <c r="AV5" s="610"/>
      <c r="AW5" s="610"/>
      <c r="AX5" s="610"/>
      <c r="AY5" s="610"/>
      <c r="AZ5" s="610"/>
      <c r="BA5" s="610"/>
      <c r="BB5" s="610"/>
      <c r="BC5" s="610"/>
      <c r="BD5" s="610"/>
      <c r="BE5" s="610"/>
      <c r="BF5" s="611"/>
      <c r="BG5" s="623">
        <v>6167198</v>
      </c>
      <c r="BH5" s="624"/>
      <c r="BI5" s="624"/>
      <c r="BJ5" s="624"/>
      <c r="BK5" s="624"/>
      <c r="BL5" s="624"/>
      <c r="BM5" s="624"/>
      <c r="BN5" s="625"/>
      <c r="BO5" s="626">
        <v>92</v>
      </c>
      <c r="BP5" s="626"/>
      <c r="BQ5" s="626"/>
      <c r="BR5" s="626"/>
      <c r="BS5" s="627">
        <v>68505</v>
      </c>
      <c r="BT5" s="627"/>
      <c r="BU5" s="627"/>
      <c r="BV5" s="627"/>
      <c r="BW5" s="627"/>
      <c r="BX5" s="627"/>
      <c r="BY5" s="627"/>
      <c r="BZ5" s="627"/>
      <c r="CA5" s="627"/>
      <c r="CB5" s="631"/>
      <c r="CD5" s="605" t="s">
        <v>206</v>
      </c>
      <c r="CE5" s="606"/>
      <c r="CF5" s="606"/>
      <c r="CG5" s="606"/>
      <c r="CH5" s="606"/>
      <c r="CI5" s="606"/>
      <c r="CJ5" s="606"/>
      <c r="CK5" s="606"/>
      <c r="CL5" s="606"/>
      <c r="CM5" s="606"/>
      <c r="CN5" s="606"/>
      <c r="CO5" s="606"/>
      <c r="CP5" s="606"/>
      <c r="CQ5" s="607"/>
      <c r="CR5" s="605" t="s">
        <v>212</v>
      </c>
      <c r="CS5" s="606"/>
      <c r="CT5" s="606"/>
      <c r="CU5" s="606"/>
      <c r="CV5" s="606"/>
      <c r="CW5" s="606"/>
      <c r="CX5" s="606"/>
      <c r="CY5" s="607"/>
      <c r="CZ5" s="605" t="s">
        <v>204</v>
      </c>
      <c r="DA5" s="606"/>
      <c r="DB5" s="606"/>
      <c r="DC5" s="607"/>
      <c r="DD5" s="605" t="s">
        <v>213</v>
      </c>
      <c r="DE5" s="606"/>
      <c r="DF5" s="606"/>
      <c r="DG5" s="606"/>
      <c r="DH5" s="606"/>
      <c r="DI5" s="606"/>
      <c r="DJ5" s="606"/>
      <c r="DK5" s="606"/>
      <c r="DL5" s="606"/>
      <c r="DM5" s="606"/>
      <c r="DN5" s="606"/>
      <c r="DO5" s="606"/>
      <c r="DP5" s="607"/>
      <c r="DQ5" s="605" t="s">
        <v>214</v>
      </c>
      <c r="DR5" s="606"/>
      <c r="DS5" s="606"/>
      <c r="DT5" s="606"/>
      <c r="DU5" s="606"/>
      <c r="DV5" s="606"/>
      <c r="DW5" s="606"/>
      <c r="DX5" s="606"/>
      <c r="DY5" s="606"/>
      <c r="DZ5" s="606"/>
      <c r="EA5" s="606"/>
      <c r="EB5" s="606"/>
      <c r="EC5" s="607"/>
    </row>
    <row r="6" spans="2:143" ht="11.25" customHeight="1">
      <c r="B6" s="620" t="s">
        <v>215</v>
      </c>
      <c r="C6" s="621"/>
      <c r="D6" s="621"/>
      <c r="E6" s="621"/>
      <c r="F6" s="621"/>
      <c r="G6" s="621"/>
      <c r="H6" s="621"/>
      <c r="I6" s="621"/>
      <c r="J6" s="621"/>
      <c r="K6" s="621"/>
      <c r="L6" s="621"/>
      <c r="M6" s="621"/>
      <c r="N6" s="621"/>
      <c r="O6" s="621"/>
      <c r="P6" s="621"/>
      <c r="Q6" s="622"/>
      <c r="R6" s="623">
        <v>79460</v>
      </c>
      <c r="S6" s="624"/>
      <c r="T6" s="624"/>
      <c r="U6" s="624"/>
      <c r="V6" s="624"/>
      <c r="W6" s="624"/>
      <c r="X6" s="624"/>
      <c r="Y6" s="625"/>
      <c r="Z6" s="626">
        <v>0.6</v>
      </c>
      <c r="AA6" s="626"/>
      <c r="AB6" s="626"/>
      <c r="AC6" s="626"/>
      <c r="AD6" s="627">
        <v>79460</v>
      </c>
      <c r="AE6" s="627"/>
      <c r="AF6" s="627"/>
      <c r="AG6" s="627"/>
      <c r="AH6" s="627"/>
      <c r="AI6" s="627"/>
      <c r="AJ6" s="627"/>
      <c r="AK6" s="627"/>
      <c r="AL6" s="628">
        <v>1</v>
      </c>
      <c r="AM6" s="629"/>
      <c r="AN6" s="629"/>
      <c r="AO6" s="630"/>
      <c r="AP6" s="620" t="s">
        <v>216</v>
      </c>
      <c r="AQ6" s="621"/>
      <c r="AR6" s="621"/>
      <c r="AS6" s="621"/>
      <c r="AT6" s="621"/>
      <c r="AU6" s="621"/>
      <c r="AV6" s="621"/>
      <c r="AW6" s="621"/>
      <c r="AX6" s="621"/>
      <c r="AY6" s="621"/>
      <c r="AZ6" s="621"/>
      <c r="BA6" s="621"/>
      <c r="BB6" s="621"/>
      <c r="BC6" s="621"/>
      <c r="BD6" s="621"/>
      <c r="BE6" s="621"/>
      <c r="BF6" s="622"/>
      <c r="BG6" s="623">
        <v>6167198</v>
      </c>
      <c r="BH6" s="624"/>
      <c r="BI6" s="624"/>
      <c r="BJ6" s="624"/>
      <c r="BK6" s="624"/>
      <c r="BL6" s="624"/>
      <c r="BM6" s="624"/>
      <c r="BN6" s="625"/>
      <c r="BO6" s="626">
        <v>92</v>
      </c>
      <c r="BP6" s="626"/>
      <c r="BQ6" s="626"/>
      <c r="BR6" s="626"/>
      <c r="BS6" s="627">
        <v>68505</v>
      </c>
      <c r="BT6" s="627"/>
      <c r="BU6" s="627"/>
      <c r="BV6" s="627"/>
      <c r="BW6" s="627"/>
      <c r="BX6" s="627"/>
      <c r="BY6" s="627"/>
      <c r="BZ6" s="627"/>
      <c r="CA6" s="627"/>
      <c r="CB6" s="631"/>
      <c r="CD6" s="634" t="s">
        <v>217</v>
      </c>
      <c r="CE6" s="635"/>
      <c r="CF6" s="635"/>
      <c r="CG6" s="635"/>
      <c r="CH6" s="635"/>
      <c r="CI6" s="635"/>
      <c r="CJ6" s="635"/>
      <c r="CK6" s="635"/>
      <c r="CL6" s="635"/>
      <c r="CM6" s="635"/>
      <c r="CN6" s="635"/>
      <c r="CO6" s="635"/>
      <c r="CP6" s="635"/>
      <c r="CQ6" s="636"/>
      <c r="CR6" s="623">
        <v>182442</v>
      </c>
      <c r="CS6" s="624"/>
      <c r="CT6" s="624"/>
      <c r="CU6" s="624"/>
      <c r="CV6" s="624"/>
      <c r="CW6" s="624"/>
      <c r="CX6" s="624"/>
      <c r="CY6" s="625"/>
      <c r="CZ6" s="626">
        <v>1.4</v>
      </c>
      <c r="DA6" s="626"/>
      <c r="DB6" s="626"/>
      <c r="DC6" s="626"/>
      <c r="DD6" s="632">
        <v>3223</v>
      </c>
      <c r="DE6" s="624"/>
      <c r="DF6" s="624"/>
      <c r="DG6" s="624"/>
      <c r="DH6" s="624"/>
      <c r="DI6" s="624"/>
      <c r="DJ6" s="624"/>
      <c r="DK6" s="624"/>
      <c r="DL6" s="624"/>
      <c r="DM6" s="624"/>
      <c r="DN6" s="624"/>
      <c r="DO6" s="624"/>
      <c r="DP6" s="625"/>
      <c r="DQ6" s="632">
        <v>180442</v>
      </c>
      <c r="DR6" s="624"/>
      <c r="DS6" s="624"/>
      <c r="DT6" s="624"/>
      <c r="DU6" s="624"/>
      <c r="DV6" s="624"/>
      <c r="DW6" s="624"/>
      <c r="DX6" s="624"/>
      <c r="DY6" s="624"/>
      <c r="DZ6" s="624"/>
      <c r="EA6" s="624"/>
      <c r="EB6" s="624"/>
      <c r="EC6" s="633"/>
    </row>
    <row r="7" spans="2:143" ht="11.25" customHeight="1">
      <c r="B7" s="620" t="s">
        <v>218</v>
      </c>
      <c r="C7" s="621"/>
      <c r="D7" s="621"/>
      <c r="E7" s="621"/>
      <c r="F7" s="621"/>
      <c r="G7" s="621"/>
      <c r="H7" s="621"/>
      <c r="I7" s="621"/>
      <c r="J7" s="621"/>
      <c r="K7" s="621"/>
      <c r="L7" s="621"/>
      <c r="M7" s="621"/>
      <c r="N7" s="621"/>
      <c r="O7" s="621"/>
      <c r="P7" s="621"/>
      <c r="Q7" s="622"/>
      <c r="R7" s="623">
        <v>27072</v>
      </c>
      <c r="S7" s="624"/>
      <c r="T7" s="624"/>
      <c r="U7" s="624"/>
      <c r="V7" s="624"/>
      <c r="W7" s="624"/>
      <c r="X7" s="624"/>
      <c r="Y7" s="625"/>
      <c r="Z7" s="626">
        <v>0.2</v>
      </c>
      <c r="AA7" s="626"/>
      <c r="AB7" s="626"/>
      <c r="AC7" s="626"/>
      <c r="AD7" s="627">
        <v>27072</v>
      </c>
      <c r="AE7" s="627"/>
      <c r="AF7" s="627"/>
      <c r="AG7" s="627"/>
      <c r="AH7" s="627"/>
      <c r="AI7" s="627"/>
      <c r="AJ7" s="627"/>
      <c r="AK7" s="627"/>
      <c r="AL7" s="628">
        <v>0.3</v>
      </c>
      <c r="AM7" s="629"/>
      <c r="AN7" s="629"/>
      <c r="AO7" s="630"/>
      <c r="AP7" s="620" t="s">
        <v>219</v>
      </c>
      <c r="AQ7" s="621"/>
      <c r="AR7" s="621"/>
      <c r="AS7" s="621"/>
      <c r="AT7" s="621"/>
      <c r="AU7" s="621"/>
      <c r="AV7" s="621"/>
      <c r="AW7" s="621"/>
      <c r="AX7" s="621"/>
      <c r="AY7" s="621"/>
      <c r="AZ7" s="621"/>
      <c r="BA7" s="621"/>
      <c r="BB7" s="621"/>
      <c r="BC7" s="621"/>
      <c r="BD7" s="621"/>
      <c r="BE7" s="621"/>
      <c r="BF7" s="622"/>
      <c r="BG7" s="623">
        <v>2511613</v>
      </c>
      <c r="BH7" s="624"/>
      <c r="BI7" s="624"/>
      <c r="BJ7" s="624"/>
      <c r="BK7" s="624"/>
      <c r="BL7" s="624"/>
      <c r="BM7" s="624"/>
      <c r="BN7" s="625"/>
      <c r="BO7" s="626">
        <v>37.5</v>
      </c>
      <c r="BP7" s="626"/>
      <c r="BQ7" s="626"/>
      <c r="BR7" s="626"/>
      <c r="BS7" s="627">
        <v>68505</v>
      </c>
      <c r="BT7" s="627"/>
      <c r="BU7" s="627"/>
      <c r="BV7" s="627"/>
      <c r="BW7" s="627"/>
      <c r="BX7" s="627"/>
      <c r="BY7" s="627"/>
      <c r="BZ7" s="627"/>
      <c r="CA7" s="627"/>
      <c r="CB7" s="631"/>
      <c r="CD7" s="637" t="s">
        <v>220</v>
      </c>
      <c r="CE7" s="638"/>
      <c r="CF7" s="638"/>
      <c r="CG7" s="638"/>
      <c r="CH7" s="638"/>
      <c r="CI7" s="638"/>
      <c r="CJ7" s="638"/>
      <c r="CK7" s="638"/>
      <c r="CL7" s="638"/>
      <c r="CM7" s="638"/>
      <c r="CN7" s="638"/>
      <c r="CO7" s="638"/>
      <c r="CP7" s="638"/>
      <c r="CQ7" s="639"/>
      <c r="CR7" s="623">
        <v>1746178</v>
      </c>
      <c r="CS7" s="624"/>
      <c r="CT7" s="624"/>
      <c r="CU7" s="624"/>
      <c r="CV7" s="624"/>
      <c r="CW7" s="624"/>
      <c r="CX7" s="624"/>
      <c r="CY7" s="625"/>
      <c r="CZ7" s="626">
        <v>13</v>
      </c>
      <c r="DA7" s="626"/>
      <c r="DB7" s="626"/>
      <c r="DC7" s="626"/>
      <c r="DD7" s="632">
        <v>90749</v>
      </c>
      <c r="DE7" s="624"/>
      <c r="DF7" s="624"/>
      <c r="DG7" s="624"/>
      <c r="DH7" s="624"/>
      <c r="DI7" s="624"/>
      <c r="DJ7" s="624"/>
      <c r="DK7" s="624"/>
      <c r="DL7" s="624"/>
      <c r="DM7" s="624"/>
      <c r="DN7" s="624"/>
      <c r="DO7" s="624"/>
      <c r="DP7" s="625"/>
      <c r="DQ7" s="632">
        <v>1490329</v>
      </c>
      <c r="DR7" s="624"/>
      <c r="DS7" s="624"/>
      <c r="DT7" s="624"/>
      <c r="DU7" s="624"/>
      <c r="DV7" s="624"/>
      <c r="DW7" s="624"/>
      <c r="DX7" s="624"/>
      <c r="DY7" s="624"/>
      <c r="DZ7" s="624"/>
      <c r="EA7" s="624"/>
      <c r="EB7" s="624"/>
      <c r="EC7" s="633"/>
    </row>
    <row r="8" spans="2:143" ht="11.25" customHeight="1">
      <c r="B8" s="620" t="s">
        <v>221</v>
      </c>
      <c r="C8" s="621"/>
      <c r="D8" s="621"/>
      <c r="E8" s="621"/>
      <c r="F8" s="621"/>
      <c r="G8" s="621"/>
      <c r="H8" s="621"/>
      <c r="I8" s="621"/>
      <c r="J8" s="621"/>
      <c r="K8" s="621"/>
      <c r="L8" s="621"/>
      <c r="M8" s="621"/>
      <c r="N8" s="621"/>
      <c r="O8" s="621"/>
      <c r="P8" s="621"/>
      <c r="Q8" s="622"/>
      <c r="R8" s="623">
        <v>32484</v>
      </c>
      <c r="S8" s="624"/>
      <c r="T8" s="624"/>
      <c r="U8" s="624"/>
      <c r="V8" s="624"/>
      <c r="W8" s="624"/>
      <c r="X8" s="624"/>
      <c r="Y8" s="625"/>
      <c r="Z8" s="626">
        <v>0.2</v>
      </c>
      <c r="AA8" s="626"/>
      <c r="AB8" s="626"/>
      <c r="AC8" s="626"/>
      <c r="AD8" s="627">
        <v>32484</v>
      </c>
      <c r="AE8" s="627"/>
      <c r="AF8" s="627"/>
      <c r="AG8" s="627"/>
      <c r="AH8" s="627"/>
      <c r="AI8" s="627"/>
      <c r="AJ8" s="627"/>
      <c r="AK8" s="627"/>
      <c r="AL8" s="628">
        <v>0.4</v>
      </c>
      <c r="AM8" s="629"/>
      <c r="AN8" s="629"/>
      <c r="AO8" s="630"/>
      <c r="AP8" s="620" t="s">
        <v>222</v>
      </c>
      <c r="AQ8" s="621"/>
      <c r="AR8" s="621"/>
      <c r="AS8" s="621"/>
      <c r="AT8" s="621"/>
      <c r="AU8" s="621"/>
      <c r="AV8" s="621"/>
      <c r="AW8" s="621"/>
      <c r="AX8" s="621"/>
      <c r="AY8" s="621"/>
      <c r="AZ8" s="621"/>
      <c r="BA8" s="621"/>
      <c r="BB8" s="621"/>
      <c r="BC8" s="621"/>
      <c r="BD8" s="621"/>
      <c r="BE8" s="621"/>
      <c r="BF8" s="622"/>
      <c r="BG8" s="623">
        <v>56591</v>
      </c>
      <c r="BH8" s="624"/>
      <c r="BI8" s="624"/>
      <c r="BJ8" s="624"/>
      <c r="BK8" s="624"/>
      <c r="BL8" s="624"/>
      <c r="BM8" s="624"/>
      <c r="BN8" s="625"/>
      <c r="BO8" s="626">
        <v>0.8</v>
      </c>
      <c r="BP8" s="626"/>
      <c r="BQ8" s="626"/>
      <c r="BR8" s="626"/>
      <c r="BS8" s="632" t="s">
        <v>112</v>
      </c>
      <c r="BT8" s="624"/>
      <c r="BU8" s="624"/>
      <c r="BV8" s="624"/>
      <c r="BW8" s="624"/>
      <c r="BX8" s="624"/>
      <c r="BY8" s="624"/>
      <c r="BZ8" s="624"/>
      <c r="CA8" s="624"/>
      <c r="CB8" s="633"/>
      <c r="CD8" s="637" t="s">
        <v>223</v>
      </c>
      <c r="CE8" s="638"/>
      <c r="CF8" s="638"/>
      <c r="CG8" s="638"/>
      <c r="CH8" s="638"/>
      <c r="CI8" s="638"/>
      <c r="CJ8" s="638"/>
      <c r="CK8" s="638"/>
      <c r="CL8" s="638"/>
      <c r="CM8" s="638"/>
      <c r="CN8" s="638"/>
      <c r="CO8" s="638"/>
      <c r="CP8" s="638"/>
      <c r="CQ8" s="639"/>
      <c r="CR8" s="623">
        <v>4839240</v>
      </c>
      <c r="CS8" s="624"/>
      <c r="CT8" s="624"/>
      <c r="CU8" s="624"/>
      <c r="CV8" s="624"/>
      <c r="CW8" s="624"/>
      <c r="CX8" s="624"/>
      <c r="CY8" s="625"/>
      <c r="CZ8" s="626">
        <v>36.1</v>
      </c>
      <c r="DA8" s="626"/>
      <c r="DB8" s="626"/>
      <c r="DC8" s="626"/>
      <c r="DD8" s="632">
        <v>36511</v>
      </c>
      <c r="DE8" s="624"/>
      <c r="DF8" s="624"/>
      <c r="DG8" s="624"/>
      <c r="DH8" s="624"/>
      <c r="DI8" s="624"/>
      <c r="DJ8" s="624"/>
      <c r="DK8" s="624"/>
      <c r="DL8" s="624"/>
      <c r="DM8" s="624"/>
      <c r="DN8" s="624"/>
      <c r="DO8" s="624"/>
      <c r="DP8" s="625"/>
      <c r="DQ8" s="632">
        <v>2711508</v>
      </c>
      <c r="DR8" s="624"/>
      <c r="DS8" s="624"/>
      <c r="DT8" s="624"/>
      <c r="DU8" s="624"/>
      <c r="DV8" s="624"/>
      <c r="DW8" s="624"/>
      <c r="DX8" s="624"/>
      <c r="DY8" s="624"/>
      <c r="DZ8" s="624"/>
      <c r="EA8" s="624"/>
      <c r="EB8" s="624"/>
      <c r="EC8" s="633"/>
    </row>
    <row r="9" spans="2:143" ht="11.25" customHeight="1">
      <c r="B9" s="620" t="s">
        <v>224</v>
      </c>
      <c r="C9" s="621"/>
      <c r="D9" s="621"/>
      <c r="E9" s="621"/>
      <c r="F9" s="621"/>
      <c r="G9" s="621"/>
      <c r="H9" s="621"/>
      <c r="I9" s="621"/>
      <c r="J9" s="621"/>
      <c r="K9" s="621"/>
      <c r="L9" s="621"/>
      <c r="M9" s="621"/>
      <c r="N9" s="621"/>
      <c r="O9" s="621"/>
      <c r="P9" s="621"/>
      <c r="Q9" s="622"/>
      <c r="R9" s="623">
        <v>31953</v>
      </c>
      <c r="S9" s="624"/>
      <c r="T9" s="624"/>
      <c r="U9" s="624"/>
      <c r="V9" s="624"/>
      <c r="W9" s="624"/>
      <c r="X9" s="624"/>
      <c r="Y9" s="625"/>
      <c r="Z9" s="626">
        <v>0.2</v>
      </c>
      <c r="AA9" s="626"/>
      <c r="AB9" s="626"/>
      <c r="AC9" s="626"/>
      <c r="AD9" s="627">
        <v>31953</v>
      </c>
      <c r="AE9" s="627"/>
      <c r="AF9" s="627"/>
      <c r="AG9" s="627"/>
      <c r="AH9" s="627"/>
      <c r="AI9" s="627"/>
      <c r="AJ9" s="627"/>
      <c r="AK9" s="627"/>
      <c r="AL9" s="628">
        <v>0.4</v>
      </c>
      <c r="AM9" s="629"/>
      <c r="AN9" s="629"/>
      <c r="AO9" s="630"/>
      <c r="AP9" s="620" t="s">
        <v>225</v>
      </c>
      <c r="AQ9" s="621"/>
      <c r="AR9" s="621"/>
      <c r="AS9" s="621"/>
      <c r="AT9" s="621"/>
      <c r="AU9" s="621"/>
      <c r="AV9" s="621"/>
      <c r="AW9" s="621"/>
      <c r="AX9" s="621"/>
      <c r="AY9" s="621"/>
      <c r="AZ9" s="621"/>
      <c r="BA9" s="621"/>
      <c r="BB9" s="621"/>
      <c r="BC9" s="621"/>
      <c r="BD9" s="621"/>
      <c r="BE9" s="621"/>
      <c r="BF9" s="622"/>
      <c r="BG9" s="623">
        <v>1750616</v>
      </c>
      <c r="BH9" s="624"/>
      <c r="BI9" s="624"/>
      <c r="BJ9" s="624"/>
      <c r="BK9" s="624"/>
      <c r="BL9" s="624"/>
      <c r="BM9" s="624"/>
      <c r="BN9" s="625"/>
      <c r="BO9" s="626">
        <v>26.1</v>
      </c>
      <c r="BP9" s="626"/>
      <c r="BQ9" s="626"/>
      <c r="BR9" s="626"/>
      <c r="BS9" s="632" t="s">
        <v>112</v>
      </c>
      <c r="BT9" s="624"/>
      <c r="BU9" s="624"/>
      <c r="BV9" s="624"/>
      <c r="BW9" s="624"/>
      <c r="BX9" s="624"/>
      <c r="BY9" s="624"/>
      <c r="BZ9" s="624"/>
      <c r="CA9" s="624"/>
      <c r="CB9" s="633"/>
      <c r="CD9" s="637" t="s">
        <v>226</v>
      </c>
      <c r="CE9" s="638"/>
      <c r="CF9" s="638"/>
      <c r="CG9" s="638"/>
      <c r="CH9" s="638"/>
      <c r="CI9" s="638"/>
      <c r="CJ9" s="638"/>
      <c r="CK9" s="638"/>
      <c r="CL9" s="638"/>
      <c r="CM9" s="638"/>
      <c r="CN9" s="638"/>
      <c r="CO9" s="638"/>
      <c r="CP9" s="638"/>
      <c r="CQ9" s="639"/>
      <c r="CR9" s="623">
        <v>1447885</v>
      </c>
      <c r="CS9" s="624"/>
      <c r="CT9" s="624"/>
      <c r="CU9" s="624"/>
      <c r="CV9" s="624"/>
      <c r="CW9" s="624"/>
      <c r="CX9" s="624"/>
      <c r="CY9" s="625"/>
      <c r="CZ9" s="626">
        <v>10.8</v>
      </c>
      <c r="DA9" s="626"/>
      <c r="DB9" s="626"/>
      <c r="DC9" s="626"/>
      <c r="DD9" s="632">
        <v>80267</v>
      </c>
      <c r="DE9" s="624"/>
      <c r="DF9" s="624"/>
      <c r="DG9" s="624"/>
      <c r="DH9" s="624"/>
      <c r="DI9" s="624"/>
      <c r="DJ9" s="624"/>
      <c r="DK9" s="624"/>
      <c r="DL9" s="624"/>
      <c r="DM9" s="624"/>
      <c r="DN9" s="624"/>
      <c r="DO9" s="624"/>
      <c r="DP9" s="625"/>
      <c r="DQ9" s="632">
        <v>997719</v>
      </c>
      <c r="DR9" s="624"/>
      <c r="DS9" s="624"/>
      <c r="DT9" s="624"/>
      <c r="DU9" s="624"/>
      <c r="DV9" s="624"/>
      <c r="DW9" s="624"/>
      <c r="DX9" s="624"/>
      <c r="DY9" s="624"/>
      <c r="DZ9" s="624"/>
      <c r="EA9" s="624"/>
      <c r="EB9" s="624"/>
      <c r="EC9" s="633"/>
    </row>
    <row r="10" spans="2:143" ht="11.25" customHeight="1">
      <c r="B10" s="620" t="s">
        <v>227</v>
      </c>
      <c r="C10" s="621"/>
      <c r="D10" s="621"/>
      <c r="E10" s="621"/>
      <c r="F10" s="621"/>
      <c r="G10" s="621"/>
      <c r="H10" s="621"/>
      <c r="I10" s="621"/>
      <c r="J10" s="621"/>
      <c r="K10" s="621"/>
      <c r="L10" s="621"/>
      <c r="M10" s="621"/>
      <c r="N10" s="621"/>
      <c r="O10" s="621"/>
      <c r="P10" s="621"/>
      <c r="Q10" s="622"/>
      <c r="R10" s="623">
        <v>860964</v>
      </c>
      <c r="S10" s="624"/>
      <c r="T10" s="624"/>
      <c r="U10" s="624"/>
      <c r="V10" s="624"/>
      <c r="W10" s="624"/>
      <c r="X10" s="624"/>
      <c r="Y10" s="625"/>
      <c r="Z10" s="626">
        <v>6.2</v>
      </c>
      <c r="AA10" s="626"/>
      <c r="AB10" s="626"/>
      <c r="AC10" s="626"/>
      <c r="AD10" s="627">
        <v>860964</v>
      </c>
      <c r="AE10" s="627"/>
      <c r="AF10" s="627"/>
      <c r="AG10" s="627"/>
      <c r="AH10" s="627"/>
      <c r="AI10" s="627"/>
      <c r="AJ10" s="627"/>
      <c r="AK10" s="627"/>
      <c r="AL10" s="628">
        <v>10.7</v>
      </c>
      <c r="AM10" s="629"/>
      <c r="AN10" s="629"/>
      <c r="AO10" s="630"/>
      <c r="AP10" s="620" t="s">
        <v>228</v>
      </c>
      <c r="AQ10" s="621"/>
      <c r="AR10" s="621"/>
      <c r="AS10" s="621"/>
      <c r="AT10" s="621"/>
      <c r="AU10" s="621"/>
      <c r="AV10" s="621"/>
      <c r="AW10" s="621"/>
      <c r="AX10" s="621"/>
      <c r="AY10" s="621"/>
      <c r="AZ10" s="621"/>
      <c r="BA10" s="621"/>
      <c r="BB10" s="621"/>
      <c r="BC10" s="621"/>
      <c r="BD10" s="621"/>
      <c r="BE10" s="621"/>
      <c r="BF10" s="622"/>
      <c r="BG10" s="623">
        <v>151661</v>
      </c>
      <c r="BH10" s="624"/>
      <c r="BI10" s="624"/>
      <c r="BJ10" s="624"/>
      <c r="BK10" s="624"/>
      <c r="BL10" s="624"/>
      <c r="BM10" s="624"/>
      <c r="BN10" s="625"/>
      <c r="BO10" s="626">
        <v>2.2999999999999998</v>
      </c>
      <c r="BP10" s="626"/>
      <c r="BQ10" s="626"/>
      <c r="BR10" s="626"/>
      <c r="BS10" s="632" t="s">
        <v>112</v>
      </c>
      <c r="BT10" s="624"/>
      <c r="BU10" s="624"/>
      <c r="BV10" s="624"/>
      <c r="BW10" s="624"/>
      <c r="BX10" s="624"/>
      <c r="BY10" s="624"/>
      <c r="BZ10" s="624"/>
      <c r="CA10" s="624"/>
      <c r="CB10" s="633"/>
      <c r="CD10" s="637" t="s">
        <v>229</v>
      </c>
      <c r="CE10" s="638"/>
      <c r="CF10" s="638"/>
      <c r="CG10" s="638"/>
      <c r="CH10" s="638"/>
      <c r="CI10" s="638"/>
      <c r="CJ10" s="638"/>
      <c r="CK10" s="638"/>
      <c r="CL10" s="638"/>
      <c r="CM10" s="638"/>
      <c r="CN10" s="638"/>
      <c r="CO10" s="638"/>
      <c r="CP10" s="638"/>
      <c r="CQ10" s="639"/>
      <c r="CR10" s="623">
        <v>130717</v>
      </c>
      <c r="CS10" s="624"/>
      <c r="CT10" s="624"/>
      <c r="CU10" s="624"/>
      <c r="CV10" s="624"/>
      <c r="CW10" s="624"/>
      <c r="CX10" s="624"/>
      <c r="CY10" s="625"/>
      <c r="CZ10" s="626">
        <v>1</v>
      </c>
      <c r="DA10" s="626"/>
      <c r="DB10" s="626"/>
      <c r="DC10" s="626"/>
      <c r="DD10" s="632" t="s">
        <v>112</v>
      </c>
      <c r="DE10" s="624"/>
      <c r="DF10" s="624"/>
      <c r="DG10" s="624"/>
      <c r="DH10" s="624"/>
      <c r="DI10" s="624"/>
      <c r="DJ10" s="624"/>
      <c r="DK10" s="624"/>
      <c r="DL10" s="624"/>
      <c r="DM10" s="624"/>
      <c r="DN10" s="624"/>
      <c r="DO10" s="624"/>
      <c r="DP10" s="625"/>
      <c r="DQ10" s="632">
        <v>117509</v>
      </c>
      <c r="DR10" s="624"/>
      <c r="DS10" s="624"/>
      <c r="DT10" s="624"/>
      <c r="DU10" s="624"/>
      <c r="DV10" s="624"/>
      <c r="DW10" s="624"/>
      <c r="DX10" s="624"/>
      <c r="DY10" s="624"/>
      <c r="DZ10" s="624"/>
      <c r="EA10" s="624"/>
      <c r="EB10" s="624"/>
      <c r="EC10" s="633"/>
    </row>
    <row r="11" spans="2:143" ht="11.25" customHeight="1">
      <c r="B11" s="620" t="s">
        <v>230</v>
      </c>
      <c r="C11" s="621"/>
      <c r="D11" s="621"/>
      <c r="E11" s="621"/>
      <c r="F11" s="621"/>
      <c r="G11" s="621"/>
      <c r="H11" s="621"/>
      <c r="I11" s="621"/>
      <c r="J11" s="621"/>
      <c r="K11" s="621"/>
      <c r="L11" s="621"/>
      <c r="M11" s="621"/>
      <c r="N11" s="621"/>
      <c r="O11" s="621"/>
      <c r="P11" s="621"/>
      <c r="Q11" s="622"/>
      <c r="R11" s="623" t="s">
        <v>112</v>
      </c>
      <c r="S11" s="624"/>
      <c r="T11" s="624"/>
      <c r="U11" s="624"/>
      <c r="V11" s="624"/>
      <c r="W11" s="624"/>
      <c r="X11" s="624"/>
      <c r="Y11" s="625"/>
      <c r="Z11" s="626" t="s">
        <v>112</v>
      </c>
      <c r="AA11" s="626"/>
      <c r="AB11" s="626"/>
      <c r="AC11" s="626"/>
      <c r="AD11" s="627" t="s">
        <v>112</v>
      </c>
      <c r="AE11" s="627"/>
      <c r="AF11" s="627"/>
      <c r="AG11" s="627"/>
      <c r="AH11" s="627"/>
      <c r="AI11" s="627"/>
      <c r="AJ11" s="627"/>
      <c r="AK11" s="627"/>
      <c r="AL11" s="628" t="s">
        <v>112</v>
      </c>
      <c r="AM11" s="629"/>
      <c r="AN11" s="629"/>
      <c r="AO11" s="630"/>
      <c r="AP11" s="620" t="s">
        <v>231</v>
      </c>
      <c r="AQ11" s="621"/>
      <c r="AR11" s="621"/>
      <c r="AS11" s="621"/>
      <c r="AT11" s="621"/>
      <c r="AU11" s="621"/>
      <c r="AV11" s="621"/>
      <c r="AW11" s="621"/>
      <c r="AX11" s="621"/>
      <c r="AY11" s="621"/>
      <c r="AZ11" s="621"/>
      <c r="BA11" s="621"/>
      <c r="BB11" s="621"/>
      <c r="BC11" s="621"/>
      <c r="BD11" s="621"/>
      <c r="BE11" s="621"/>
      <c r="BF11" s="622"/>
      <c r="BG11" s="623">
        <v>552745</v>
      </c>
      <c r="BH11" s="624"/>
      <c r="BI11" s="624"/>
      <c r="BJ11" s="624"/>
      <c r="BK11" s="624"/>
      <c r="BL11" s="624"/>
      <c r="BM11" s="624"/>
      <c r="BN11" s="625"/>
      <c r="BO11" s="626">
        <v>8.1999999999999993</v>
      </c>
      <c r="BP11" s="626"/>
      <c r="BQ11" s="626"/>
      <c r="BR11" s="626"/>
      <c r="BS11" s="632">
        <v>68505</v>
      </c>
      <c r="BT11" s="624"/>
      <c r="BU11" s="624"/>
      <c r="BV11" s="624"/>
      <c r="BW11" s="624"/>
      <c r="BX11" s="624"/>
      <c r="BY11" s="624"/>
      <c r="BZ11" s="624"/>
      <c r="CA11" s="624"/>
      <c r="CB11" s="633"/>
      <c r="CD11" s="637" t="s">
        <v>232</v>
      </c>
      <c r="CE11" s="638"/>
      <c r="CF11" s="638"/>
      <c r="CG11" s="638"/>
      <c r="CH11" s="638"/>
      <c r="CI11" s="638"/>
      <c r="CJ11" s="638"/>
      <c r="CK11" s="638"/>
      <c r="CL11" s="638"/>
      <c r="CM11" s="638"/>
      <c r="CN11" s="638"/>
      <c r="CO11" s="638"/>
      <c r="CP11" s="638"/>
      <c r="CQ11" s="639"/>
      <c r="CR11" s="623">
        <v>49023</v>
      </c>
      <c r="CS11" s="624"/>
      <c r="CT11" s="624"/>
      <c r="CU11" s="624"/>
      <c r="CV11" s="624"/>
      <c r="CW11" s="624"/>
      <c r="CX11" s="624"/>
      <c r="CY11" s="625"/>
      <c r="CZ11" s="626">
        <v>0.4</v>
      </c>
      <c r="DA11" s="626"/>
      <c r="DB11" s="626"/>
      <c r="DC11" s="626"/>
      <c r="DD11" s="632">
        <v>2917</v>
      </c>
      <c r="DE11" s="624"/>
      <c r="DF11" s="624"/>
      <c r="DG11" s="624"/>
      <c r="DH11" s="624"/>
      <c r="DI11" s="624"/>
      <c r="DJ11" s="624"/>
      <c r="DK11" s="624"/>
      <c r="DL11" s="624"/>
      <c r="DM11" s="624"/>
      <c r="DN11" s="624"/>
      <c r="DO11" s="624"/>
      <c r="DP11" s="625"/>
      <c r="DQ11" s="632">
        <v>39545</v>
      </c>
      <c r="DR11" s="624"/>
      <c r="DS11" s="624"/>
      <c r="DT11" s="624"/>
      <c r="DU11" s="624"/>
      <c r="DV11" s="624"/>
      <c r="DW11" s="624"/>
      <c r="DX11" s="624"/>
      <c r="DY11" s="624"/>
      <c r="DZ11" s="624"/>
      <c r="EA11" s="624"/>
      <c r="EB11" s="624"/>
      <c r="EC11" s="633"/>
    </row>
    <row r="12" spans="2:143" ht="11.25" customHeight="1">
      <c r="B12" s="620" t="s">
        <v>233</v>
      </c>
      <c r="C12" s="621"/>
      <c r="D12" s="621"/>
      <c r="E12" s="621"/>
      <c r="F12" s="621"/>
      <c r="G12" s="621"/>
      <c r="H12" s="621"/>
      <c r="I12" s="621"/>
      <c r="J12" s="621"/>
      <c r="K12" s="621"/>
      <c r="L12" s="621"/>
      <c r="M12" s="621"/>
      <c r="N12" s="621"/>
      <c r="O12" s="621"/>
      <c r="P12" s="621"/>
      <c r="Q12" s="622"/>
      <c r="R12" s="623" t="s">
        <v>112</v>
      </c>
      <c r="S12" s="624"/>
      <c r="T12" s="624"/>
      <c r="U12" s="624"/>
      <c r="V12" s="624"/>
      <c r="W12" s="624"/>
      <c r="X12" s="624"/>
      <c r="Y12" s="625"/>
      <c r="Z12" s="626" t="s">
        <v>112</v>
      </c>
      <c r="AA12" s="626"/>
      <c r="AB12" s="626"/>
      <c r="AC12" s="626"/>
      <c r="AD12" s="627" t="s">
        <v>112</v>
      </c>
      <c r="AE12" s="627"/>
      <c r="AF12" s="627"/>
      <c r="AG12" s="627"/>
      <c r="AH12" s="627"/>
      <c r="AI12" s="627"/>
      <c r="AJ12" s="627"/>
      <c r="AK12" s="627"/>
      <c r="AL12" s="628" t="s">
        <v>112</v>
      </c>
      <c r="AM12" s="629"/>
      <c r="AN12" s="629"/>
      <c r="AO12" s="630"/>
      <c r="AP12" s="620" t="s">
        <v>234</v>
      </c>
      <c r="AQ12" s="621"/>
      <c r="AR12" s="621"/>
      <c r="AS12" s="621"/>
      <c r="AT12" s="621"/>
      <c r="AU12" s="621"/>
      <c r="AV12" s="621"/>
      <c r="AW12" s="621"/>
      <c r="AX12" s="621"/>
      <c r="AY12" s="621"/>
      <c r="AZ12" s="621"/>
      <c r="BA12" s="621"/>
      <c r="BB12" s="621"/>
      <c r="BC12" s="621"/>
      <c r="BD12" s="621"/>
      <c r="BE12" s="621"/>
      <c r="BF12" s="622"/>
      <c r="BG12" s="623">
        <v>3163577</v>
      </c>
      <c r="BH12" s="624"/>
      <c r="BI12" s="624"/>
      <c r="BJ12" s="624"/>
      <c r="BK12" s="624"/>
      <c r="BL12" s="624"/>
      <c r="BM12" s="624"/>
      <c r="BN12" s="625"/>
      <c r="BO12" s="626">
        <v>47.2</v>
      </c>
      <c r="BP12" s="626"/>
      <c r="BQ12" s="626"/>
      <c r="BR12" s="626"/>
      <c r="BS12" s="632" t="s">
        <v>112</v>
      </c>
      <c r="BT12" s="624"/>
      <c r="BU12" s="624"/>
      <c r="BV12" s="624"/>
      <c r="BW12" s="624"/>
      <c r="BX12" s="624"/>
      <c r="BY12" s="624"/>
      <c r="BZ12" s="624"/>
      <c r="CA12" s="624"/>
      <c r="CB12" s="633"/>
      <c r="CD12" s="637" t="s">
        <v>235</v>
      </c>
      <c r="CE12" s="638"/>
      <c r="CF12" s="638"/>
      <c r="CG12" s="638"/>
      <c r="CH12" s="638"/>
      <c r="CI12" s="638"/>
      <c r="CJ12" s="638"/>
      <c r="CK12" s="638"/>
      <c r="CL12" s="638"/>
      <c r="CM12" s="638"/>
      <c r="CN12" s="638"/>
      <c r="CO12" s="638"/>
      <c r="CP12" s="638"/>
      <c r="CQ12" s="639"/>
      <c r="CR12" s="623">
        <v>109585</v>
      </c>
      <c r="CS12" s="624"/>
      <c r="CT12" s="624"/>
      <c r="CU12" s="624"/>
      <c r="CV12" s="624"/>
      <c r="CW12" s="624"/>
      <c r="CX12" s="624"/>
      <c r="CY12" s="625"/>
      <c r="CZ12" s="626">
        <v>0.8</v>
      </c>
      <c r="DA12" s="626"/>
      <c r="DB12" s="626"/>
      <c r="DC12" s="626"/>
      <c r="DD12" s="632">
        <v>5409</v>
      </c>
      <c r="DE12" s="624"/>
      <c r="DF12" s="624"/>
      <c r="DG12" s="624"/>
      <c r="DH12" s="624"/>
      <c r="DI12" s="624"/>
      <c r="DJ12" s="624"/>
      <c r="DK12" s="624"/>
      <c r="DL12" s="624"/>
      <c r="DM12" s="624"/>
      <c r="DN12" s="624"/>
      <c r="DO12" s="624"/>
      <c r="DP12" s="625"/>
      <c r="DQ12" s="632">
        <v>96284</v>
      </c>
      <c r="DR12" s="624"/>
      <c r="DS12" s="624"/>
      <c r="DT12" s="624"/>
      <c r="DU12" s="624"/>
      <c r="DV12" s="624"/>
      <c r="DW12" s="624"/>
      <c r="DX12" s="624"/>
      <c r="DY12" s="624"/>
      <c r="DZ12" s="624"/>
      <c r="EA12" s="624"/>
      <c r="EB12" s="624"/>
      <c r="EC12" s="633"/>
    </row>
    <row r="13" spans="2:143" ht="11.25" customHeight="1">
      <c r="B13" s="620" t="s">
        <v>236</v>
      </c>
      <c r="C13" s="621"/>
      <c r="D13" s="621"/>
      <c r="E13" s="621"/>
      <c r="F13" s="621"/>
      <c r="G13" s="621"/>
      <c r="H13" s="621"/>
      <c r="I13" s="621"/>
      <c r="J13" s="621"/>
      <c r="K13" s="621"/>
      <c r="L13" s="621"/>
      <c r="M13" s="621"/>
      <c r="N13" s="621"/>
      <c r="O13" s="621"/>
      <c r="P13" s="621"/>
      <c r="Q13" s="622"/>
      <c r="R13" s="623">
        <v>35750</v>
      </c>
      <c r="S13" s="624"/>
      <c r="T13" s="624"/>
      <c r="U13" s="624"/>
      <c r="V13" s="624"/>
      <c r="W13" s="624"/>
      <c r="X13" s="624"/>
      <c r="Y13" s="625"/>
      <c r="Z13" s="626">
        <v>0.3</v>
      </c>
      <c r="AA13" s="626"/>
      <c r="AB13" s="626"/>
      <c r="AC13" s="626"/>
      <c r="AD13" s="627">
        <v>35750</v>
      </c>
      <c r="AE13" s="627"/>
      <c r="AF13" s="627"/>
      <c r="AG13" s="627"/>
      <c r="AH13" s="627"/>
      <c r="AI13" s="627"/>
      <c r="AJ13" s="627"/>
      <c r="AK13" s="627"/>
      <c r="AL13" s="628">
        <v>0.4</v>
      </c>
      <c r="AM13" s="629"/>
      <c r="AN13" s="629"/>
      <c r="AO13" s="630"/>
      <c r="AP13" s="620" t="s">
        <v>237</v>
      </c>
      <c r="AQ13" s="621"/>
      <c r="AR13" s="621"/>
      <c r="AS13" s="621"/>
      <c r="AT13" s="621"/>
      <c r="AU13" s="621"/>
      <c r="AV13" s="621"/>
      <c r="AW13" s="621"/>
      <c r="AX13" s="621"/>
      <c r="AY13" s="621"/>
      <c r="AZ13" s="621"/>
      <c r="BA13" s="621"/>
      <c r="BB13" s="621"/>
      <c r="BC13" s="621"/>
      <c r="BD13" s="621"/>
      <c r="BE13" s="621"/>
      <c r="BF13" s="622"/>
      <c r="BG13" s="623">
        <v>3090799</v>
      </c>
      <c r="BH13" s="624"/>
      <c r="BI13" s="624"/>
      <c r="BJ13" s="624"/>
      <c r="BK13" s="624"/>
      <c r="BL13" s="624"/>
      <c r="BM13" s="624"/>
      <c r="BN13" s="625"/>
      <c r="BO13" s="626">
        <v>46.1</v>
      </c>
      <c r="BP13" s="626"/>
      <c r="BQ13" s="626"/>
      <c r="BR13" s="626"/>
      <c r="BS13" s="632" t="s">
        <v>112</v>
      </c>
      <c r="BT13" s="624"/>
      <c r="BU13" s="624"/>
      <c r="BV13" s="624"/>
      <c r="BW13" s="624"/>
      <c r="BX13" s="624"/>
      <c r="BY13" s="624"/>
      <c r="BZ13" s="624"/>
      <c r="CA13" s="624"/>
      <c r="CB13" s="633"/>
      <c r="CD13" s="637" t="s">
        <v>238</v>
      </c>
      <c r="CE13" s="638"/>
      <c r="CF13" s="638"/>
      <c r="CG13" s="638"/>
      <c r="CH13" s="638"/>
      <c r="CI13" s="638"/>
      <c r="CJ13" s="638"/>
      <c r="CK13" s="638"/>
      <c r="CL13" s="638"/>
      <c r="CM13" s="638"/>
      <c r="CN13" s="638"/>
      <c r="CO13" s="638"/>
      <c r="CP13" s="638"/>
      <c r="CQ13" s="639"/>
      <c r="CR13" s="623">
        <v>1989388</v>
      </c>
      <c r="CS13" s="624"/>
      <c r="CT13" s="624"/>
      <c r="CU13" s="624"/>
      <c r="CV13" s="624"/>
      <c r="CW13" s="624"/>
      <c r="CX13" s="624"/>
      <c r="CY13" s="625"/>
      <c r="CZ13" s="626">
        <v>14.8</v>
      </c>
      <c r="DA13" s="626"/>
      <c r="DB13" s="626"/>
      <c r="DC13" s="626"/>
      <c r="DD13" s="632">
        <v>1121664</v>
      </c>
      <c r="DE13" s="624"/>
      <c r="DF13" s="624"/>
      <c r="DG13" s="624"/>
      <c r="DH13" s="624"/>
      <c r="DI13" s="624"/>
      <c r="DJ13" s="624"/>
      <c r="DK13" s="624"/>
      <c r="DL13" s="624"/>
      <c r="DM13" s="624"/>
      <c r="DN13" s="624"/>
      <c r="DO13" s="624"/>
      <c r="DP13" s="625"/>
      <c r="DQ13" s="632">
        <v>1444217</v>
      </c>
      <c r="DR13" s="624"/>
      <c r="DS13" s="624"/>
      <c r="DT13" s="624"/>
      <c r="DU13" s="624"/>
      <c r="DV13" s="624"/>
      <c r="DW13" s="624"/>
      <c r="DX13" s="624"/>
      <c r="DY13" s="624"/>
      <c r="DZ13" s="624"/>
      <c r="EA13" s="624"/>
      <c r="EB13" s="624"/>
      <c r="EC13" s="633"/>
    </row>
    <row r="14" spans="2:143" ht="11.25" customHeight="1">
      <c r="B14" s="620" t="s">
        <v>239</v>
      </c>
      <c r="C14" s="621"/>
      <c r="D14" s="621"/>
      <c r="E14" s="621"/>
      <c r="F14" s="621"/>
      <c r="G14" s="621"/>
      <c r="H14" s="621"/>
      <c r="I14" s="621"/>
      <c r="J14" s="621"/>
      <c r="K14" s="621"/>
      <c r="L14" s="621"/>
      <c r="M14" s="621"/>
      <c r="N14" s="621"/>
      <c r="O14" s="621"/>
      <c r="P14" s="621"/>
      <c r="Q14" s="622"/>
      <c r="R14" s="623" t="s">
        <v>112</v>
      </c>
      <c r="S14" s="624"/>
      <c r="T14" s="624"/>
      <c r="U14" s="624"/>
      <c r="V14" s="624"/>
      <c r="W14" s="624"/>
      <c r="X14" s="624"/>
      <c r="Y14" s="625"/>
      <c r="Z14" s="626" t="s">
        <v>112</v>
      </c>
      <c r="AA14" s="626"/>
      <c r="AB14" s="626"/>
      <c r="AC14" s="626"/>
      <c r="AD14" s="627" t="s">
        <v>112</v>
      </c>
      <c r="AE14" s="627"/>
      <c r="AF14" s="627"/>
      <c r="AG14" s="627"/>
      <c r="AH14" s="627"/>
      <c r="AI14" s="627"/>
      <c r="AJ14" s="627"/>
      <c r="AK14" s="627"/>
      <c r="AL14" s="628" t="s">
        <v>112</v>
      </c>
      <c r="AM14" s="629"/>
      <c r="AN14" s="629"/>
      <c r="AO14" s="630"/>
      <c r="AP14" s="620" t="s">
        <v>240</v>
      </c>
      <c r="AQ14" s="621"/>
      <c r="AR14" s="621"/>
      <c r="AS14" s="621"/>
      <c r="AT14" s="621"/>
      <c r="AU14" s="621"/>
      <c r="AV14" s="621"/>
      <c r="AW14" s="621"/>
      <c r="AX14" s="621"/>
      <c r="AY14" s="621"/>
      <c r="AZ14" s="621"/>
      <c r="BA14" s="621"/>
      <c r="BB14" s="621"/>
      <c r="BC14" s="621"/>
      <c r="BD14" s="621"/>
      <c r="BE14" s="621"/>
      <c r="BF14" s="622"/>
      <c r="BG14" s="623">
        <v>68774</v>
      </c>
      <c r="BH14" s="624"/>
      <c r="BI14" s="624"/>
      <c r="BJ14" s="624"/>
      <c r="BK14" s="624"/>
      <c r="BL14" s="624"/>
      <c r="BM14" s="624"/>
      <c r="BN14" s="625"/>
      <c r="BO14" s="626">
        <v>1</v>
      </c>
      <c r="BP14" s="626"/>
      <c r="BQ14" s="626"/>
      <c r="BR14" s="626"/>
      <c r="BS14" s="632" t="s">
        <v>112</v>
      </c>
      <c r="BT14" s="624"/>
      <c r="BU14" s="624"/>
      <c r="BV14" s="624"/>
      <c r="BW14" s="624"/>
      <c r="BX14" s="624"/>
      <c r="BY14" s="624"/>
      <c r="BZ14" s="624"/>
      <c r="CA14" s="624"/>
      <c r="CB14" s="633"/>
      <c r="CD14" s="637" t="s">
        <v>241</v>
      </c>
      <c r="CE14" s="638"/>
      <c r="CF14" s="638"/>
      <c r="CG14" s="638"/>
      <c r="CH14" s="638"/>
      <c r="CI14" s="638"/>
      <c r="CJ14" s="638"/>
      <c r="CK14" s="638"/>
      <c r="CL14" s="638"/>
      <c r="CM14" s="638"/>
      <c r="CN14" s="638"/>
      <c r="CO14" s="638"/>
      <c r="CP14" s="638"/>
      <c r="CQ14" s="639"/>
      <c r="CR14" s="623">
        <v>746628</v>
      </c>
      <c r="CS14" s="624"/>
      <c r="CT14" s="624"/>
      <c r="CU14" s="624"/>
      <c r="CV14" s="624"/>
      <c r="CW14" s="624"/>
      <c r="CX14" s="624"/>
      <c r="CY14" s="625"/>
      <c r="CZ14" s="626">
        <v>5.6</v>
      </c>
      <c r="DA14" s="626"/>
      <c r="DB14" s="626"/>
      <c r="DC14" s="626"/>
      <c r="DD14" s="632">
        <v>192113</v>
      </c>
      <c r="DE14" s="624"/>
      <c r="DF14" s="624"/>
      <c r="DG14" s="624"/>
      <c r="DH14" s="624"/>
      <c r="DI14" s="624"/>
      <c r="DJ14" s="624"/>
      <c r="DK14" s="624"/>
      <c r="DL14" s="624"/>
      <c r="DM14" s="624"/>
      <c r="DN14" s="624"/>
      <c r="DO14" s="624"/>
      <c r="DP14" s="625"/>
      <c r="DQ14" s="632">
        <v>629336</v>
      </c>
      <c r="DR14" s="624"/>
      <c r="DS14" s="624"/>
      <c r="DT14" s="624"/>
      <c r="DU14" s="624"/>
      <c r="DV14" s="624"/>
      <c r="DW14" s="624"/>
      <c r="DX14" s="624"/>
      <c r="DY14" s="624"/>
      <c r="DZ14" s="624"/>
      <c r="EA14" s="624"/>
      <c r="EB14" s="624"/>
      <c r="EC14" s="633"/>
    </row>
    <row r="15" spans="2:143" ht="11.25" customHeight="1">
      <c r="B15" s="620" t="s">
        <v>242</v>
      </c>
      <c r="C15" s="621"/>
      <c r="D15" s="621"/>
      <c r="E15" s="621"/>
      <c r="F15" s="621"/>
      <c r="G15" s="621"/>
      <c r="H15" s="621"/>
      <c r="I15" s="621"/>
      <c r="J15" s="621"/>
      <c r="K15" s="621"/>
      <c r="L15" s="621"/>
      <c r="M15" s="621"/>
      <c r="N15" s="621"/>
      <c r="O15" s="621"/>
      <c r="P15" s="621"/>
      <c r="Q15" s="622"/>
      <c r="R15" s="623">
        <v>25749</v>
      </c>
      <c r="S15" s="624"/>
      <c r="T15" s="624"/>
      <c r="U15" s="624"/>
      <c r="V15" s="624"/>
      <c r="W15" s="624"/>
      <c r="X15" s="624"/>
      <c r="Y15" s="625"/>
      <c r="Z15" s="626">
        <v>0.2</v>
      </c>
      <c r="AA15" s="626"/>
      <c r="AB15" s="626"/>
      <c r="AC15" s="626"/>
      <c r="AD15" s="627">
        <v>25749</v>
      </c>
      <c r="AE15" s="627"/>
      <c r="AF15" s="627"/>
      <c r="AG15" s="627"/>
      <c r="AH15" s="627"/>
      <c r="AI15" s="627"/>
      <c r="AJ15" s="627"/>
      <c r="AK15" s="627"/>
      <c r="AL15" s="628">
        <v>0.3</v>
      </c>
      <c r="AM15" s="629"/>
      <c r="AN15" s="629"/>
      <c r="AO15" s="630"/>
      <c r="AP15" s="620" t="s">
        <v>243</v>
      </c>
      <c r="AQ15" s="621"/>
      <c r="AR15" s="621"/>
      <c r="AS15" s="621"/>
      <c r="AT15" s="621"/>
      <c r="AU15" s="621"/>
      <c r="AV15" s="621"/>
      <c r="AW15" s="621"/>
      <c r="AX15" s="621"/>
      <c r="AY15" s="621"/>
      <c r="AZ15" s="621"/>
      <c r="BA15" s="621"/>
      <c r="BB15" s="621"/>
      <c r="BC15" s="621"/>
      <c r="BD15" s="621"/>
      <c r="BE15" s="621"/>
      <c r="BF15" s="622"/>
      <c r="BG15" s="623">
        <v>423234</v>
      </c>
      <c r="BH15" s="624"/>
      <c r="BI15" s="624"/>
      <c r="BJ15" s="624"/>
      <c r="BK15" s="624"/>
      <c r="BL15" s="624"/>
      <c r="BM15" s="624"/>
      <c r="BN15" s="625"/>
      <c r="BO15" s="626">
        <v>6.3</v>
      </c>
      <c r="BP15" s="626"/>
      <c r="BQ15" s="626"/>
      <c r="BR15" s="626"/>
      <c r="BS15" s="632" t="s">
        <v>112</v>
      </c>
      <c r="BT15" s="624"/>
      <c r="BU15" s="624"/>
      <c r="BV15" s="624"/>
      <c r="BW15" s="624"/>
      <c r="BX15" s="624"/>
      <c r="BY15" s="624"/>
      <c r="BZ15" s="624"/>
      <c r="CA15" s="624"/>
      <c r="CB15" s="633"/>
      <c r="CD15" s="637" t="s">
        <v>244</v>
      </c>
      <c r="CE15" s="638"/>
      <c r="CF15" s="638"/>
      <c r="CG15" s="638"/>
      <c r="CH15" s="638"/>
      <c r="CI15" s="638"/>
      <c r="CJ15" s="638"/>
      <c r="CK15" s="638"/>
      <c r="CL15" s="638"/>
      <c r="CM15" s="638"/>
      <c r="CN15" s="638"/>
      <c r="CO15" s="638"/>
      <c r="CP15" s="638"/>
      <c r="CQ15" s="639"/>
      <c r="CR15" s="623">
        <v>1653304</v>
      </c>
      <c r="CS15" s="624"/>
      <c r="CT15" s="624"/>
      <c r="CU15" s="624"/>
      <c r="CV15" s="624"/>
      <c r="CW15" s="624"/>
      <c r="CX15" s="624"/>
      <c r="CY15" s="625"/>
      <c r="CZ15" s="626">
        <v>12.3</v>
      </c>
      <c r="DA15" s="626"/>
      <c r="DB15" s="626"/>
      <c r="DC15" s="626"/>
      <c r="DD15" s="632">
        <v>383408</v>
      </c>
      <c r="DE15" s="624"/>
      <c r="DF15" s="624"/>
      <c r="DG15" s="624"/>
      <c r="DH15" s="624"/>
      <c r="DI15" s="624"/>
      <c r="DJ15" s="624"/>
      <c r="DK15" s="624"/>
      <c r="DL15" s="624"/>
      <c r="DM15" s="624"/>
      <c r="DN15" s="624"/>
      <c r="DO15" s="624"/>
      <c r="DP15" s="625"/>
      <c r="DQ15" s="632">
        <v>1136990</v>
      </c>
      <c r="DR15" s="624"/>
      <c r="DS15" s="624"/>
      <c r="DT15" s="624"/>
      <c r="DU15" s="624"/>
      <c r="DV15" s="624"/>
      <c r="DW15" s="624"/>
      <c r="DX15" s="624"/>
      <c r="DY15" s="624"/>
      <c r="DZ15" s="624"/>
      <c r="EA15" s="624"/>
      <c r="EB15" s="624"/>
      <c r="EC15" s="633"/>
    </row>
    <row r="16" spans="2:143" ht="11.25" customHeight="1">
      <c r="B16" s="620" t="s">
        <v>245</v>
      </c>
      <c r="C16" s="621"/>
      <c r="D16" s="621"/>
      <c r="E16" s="621"/>
      <c r="F16" s="621"/>
      <c r="G16" s="621"/>
      <c r="H16" s="621"/>
      <c r="I16" s="621"/>
      <c r="J16" s="621"/>
      <c r="K16" s="621"/>
      <c r="L16" s="621"/>
      <c r="M16" s="621"/>
      <c r="N16" s="621"/>
      <c r="O16" s="621"/>
      <c r="P16" s="621"/>
      <c r="Q16" s="622"/>
      <c r="R16" s="623">
        <v>51432</v>
      </c>
      <c r="S16" s="624"/>
      <c r="T16" s="624"/>
      <c r="U16" s="624"/>
      <c r="V16" s="624"/>
      <c r="W16" s="624"/>
      <c r="X16" s="624"/>
      <c r="Y16" s="625"/>
      <c r="Z16" s="626">
        <v>0.4</v>
      </c>
      <c r="AA16" s="626"/>
      <c r="AB16" s="626"/>
      <c r="AC16" s="626"/>
      <c r="AD16" s="627" t="s">
        <v>112</v>
      </c>
      <c r="AE16" s="627"/>
      <c r="AF16" s="627"/>
      <c r="AG16" s="627"/>
      <c r="AH16" s="627"/>
      <c r="AI16" s="627"/>
      <c r="AJ16" s="627"/>
      <c r="AK16" s="627"/>
      <c r="AL16" s="628" t="s">
        <v>112</v>
      </c>
      <c r="AM16" s="629"/>
      <c r="AN16" s="629"/>
      <c r="AO16" s="630"/>
      <c r="AP16" s="620" t="s">
        <v>246</v>
      </c>
      <c r="AQ16" s="621"/>
      <c r="AR16" s="621"/>
      <c r="AS16" s="621"/>
      <c r="AT16" s="621"/>
      <c r="AU16" s="621"/>
      <c r="AV16" s="621"/>
      <c r="AW16" s="621"/>
      <c r="AX16" s="621"/>
      <c r="AY16" s="621"/>
      <c r="AZ16" s="621"/>
      <c r="BA16" s="621"/>
      <c r="BB16" s="621"/>
      <c r="BC16" s="621"/>
      <c r="BD16" s="621"/>
      <c r="BE16" s="621"/>
      <c r="BF16" s="622"/>
      <c r="BG16" s="623" t="s">
        <v>112</v>
      </c>
      <c r="BH16" s="624"/>
      <c r="BI16" s="624"/>
      <c r="BJ16" s="624"/>
      <c r="BK16" s="624"/>
      <c r="BL16" s="624"/>
      <c r="BM16" s="624"/>
      <c r="BN16" s="625"/>
      <c r="BO16" s="626" t="s">
        <v>112</v>
      </c>
      <c r="BP16" s="626"/>
      <c r="BQ16" s="626"/>
      <c r="BR16" s="626"/>
      <c r="BS16" s="632" t="s">
        <v>112</v>
      </c>
      <c r="BT16" s="624"/>
      <c r="BU16" s="624"/>
      <c r="BV16" s="624"/>
      <c r="BW16" s="624"/>
      <c r="BX16" s="624"/>
      <c r="BY16" s="624"/>
      <c r="BZ16" s="624"/>
      <c r="CA16" s="624"/>
      <c r="CB16" s="633"/>
      <c r="CD16" s="637" t="s">
        <v>247</v>
      </c>
      <c r="CE16" s="638"/>
      <c r="CF16" s="638"/>
      <c r="CG16" s="638"/>
      <c r="CH16" s="638"/>
      <c r="CI16" s="638"/>
      <c r="CJ16" s="638"/>
      <c r="CK16" s="638"/>
      <c r="CL16" s="638"/>
      <c r="CM16" s="638"/>
      <c r="CN16" s="638"/>
      <c r="CO16" s="638"/>
      <c r="CP16" s="638"/>
      <c r="CQ16" s="639"/>
      <c r="CR16" s="623" t="s">
        <v>112</v>
      </c>
      <c r="CS16" s="624"/>
      <c r="CT16" s="624"/>
      <c r="CU16" s="624"/>
      <c r="CV16" s="624"/>
      <c r="CW16" s="624"/>
      <c r="CX16" s="624"/>
      <c r="CY16" s="625"/>
      <c r="CZ16" s="626" t="s">
        <v>112</v>
      </c>
      <c r="DA16" s="626"/>
      <c r="DB16" s="626"/>
      <c r="DC16" s="626"/>
      <c r="DD16" s="632" t="s">
        <v>112</v>
      </c>
      <c r="DE16" s="624"/>
      <c r="DF16" s="624"/>
      <c r="DG16" s="624"/>
      <c r="DH16" s="624"/>
      <c r="DI16" s="624"/>
      <c r="DJ16" s="624"/>
      <c r="DK16" s="624"/>
      <c r="DL16" s="624"/>
      <c r="DM16" s="624"/>
      <c r="DN16" s="624"/>
      <c r="DO16" s="624"/>
      <c r="DP16" s="625"/>
      <c r="DQ16" s="632" t="s">
        <v>112</v>
      </c>
      <c r="DR16" s="624"/>
      <c r="DS16" s="624"/>
      <c r="DT16" s="624"/>
      <c r="DU16" s="624"/>
      <c r="DV16" s="624"/>
      <c r="DW16" s="624"/>
      <c r="DX16" s="624"/>
      <c r="DY16" s="624"/>
      <c r="DZ16" s="624"/>
      <c r="EA16" s="624"/>
      <c r="EB16" s="624"/>
      <c r="EC16" s="633"/>
    </row>
    <row r="17" spans="2:133" ht="11.25" customHeight="1">
      <c r="B17" s="620" t="s">
        <v>248</v>
      </c>
      <c r="C17" s="621"/>
      <c r="D17" s="621"/>
      <c r="E17" s="621"/>
      <c r="F17" s="621"/>
      <c r="G17" s="621"/>
      <c r="H17" s="621"/>
      <c r="I17" s="621"/>
      <c r="J17" s="621"/>
      <c r="K17" s="621"/>
      <c r="L17" s="621"/>
      <c r="M17" s="621"/>
      <c r="N17" s="621"/>
      <c r="O17" s="621"/>
      <c r="P17" s="621"/>
      <c r="Q17" s="622"/>
      <c r="R17" s="623" t="s">
        <v>112</v>
      </c>
      <c r="S17" s="624"/>
      <c r="T17" s="624"/>
      <c r="U17" s="624"/>
      <c r="V17" s="624"/>
      <c r="W17" s="624"/>
      <c r="X17" s="624"/>
      <c r="Y17" s="625"/>
      <c r="Z17" s="626" t="s">
        <v>112</v>
      </c>
      <c r="AA17" s="626"/>
      <c r="AB17" s="626"/>
      <c r="AC17" s="626"/>
      <c r="AD17" s="627" t="s">
        <v>112</v>
      </c>
      <c r="AE17" s="627"/>
      <c r="AF17" s="627"/>
      <c r="AG17" s="627"/>
      <c r="AH17" s="627"/>
      <c r="AI17" s="627"/>
      <c r="AJ17" s="627"/>
      <c r="AK17" s="627"/>
      <c r="AL17" s="628" t="s">
        <v>112</v>
      </c>
      <c r="AM17" s="629"/>
      <c r="AN17" s="629"/>
      <c r="AO17" s="630"/>
      <c r="AP17" s="620" t="s">
        <v>249</v>
      </c>
      <c r="AQ17" s="621"/>
      <c r="AR17" s="621"/>
      <c r="AS17" s="621"/>
      <c r="AT17" s="621"/>
      <c r="AU17" s="621"/>
      <c r="AV17" s="621"/>
      <c r="AW17" s="621"/>
      <c r="AX17" s="621"/>
      <c r="AY17" s="621"/>
      <c r="AZ17" s="621"/>
      <c r="BA17" s="621"/>
      <c r="BB17" s="621"/>
      <c r="BC17" s="621"/>
      <c r="BD17" s="621"/>
      <c r="BE17" s="621"/>
      <c r="BF17" s="622"/>
      <c r="BG17" s="623" t="s">
        <v>112</v>
      </c>
      <c r="BH17" s="624"/>
      <c r="BI17" s="624"/>
      <c r="BJ17" s="624"/>
      <c r="BK17" s="624"/>
      <c r="BL17" s="624"/>
      <c r="BM17" s="624"/>
      <c r="BN17" s="625"/>
      <c r="BO17" s="626" t="s">
        <v>112</v>
      </c>
      <c r="BP17" s="626"/>
      <c r="BQ17" s="626"/>
      <c r="BR17" s="626"/>
      <c r="BS17" s="632" t="s">
        <v>112</v>
      </c>
      <c r="BT17" s="624"/>
      <c r="BU17" s="624"/>
      <c r="BV17" s="624"/>
      <c r="BW17" s="624"/>
      <c r="BX17" s="624"/>
      <c r="BY17" s="624"/>
      <c r="BZ17" s="624"/>
      <c r="CA17" s="624"/>
      <c r="CB17" s="633"/>
      <c r="CD17" s="637" t="s">
        <v>250</v>
      </c>
      <c r="CE17" s="638"/>
      <c r="CF17" s="638"/>
      <c r="CG17" s="638"/>
      <c r="CH17" s="638"/>
      <c r="CI17" s="638"/>
      <c r="CJ17" s="638"/>
      <c r="CK17" s="638"/>
      <c r="CL17" s="638"/>
      <c r="CM17" s="638"/>
      <c r="CN17" s="638"/>
      <c r="CO17" s="638"/>
      <c r="CP17" s="638"/>
      <c r="CQ17" s="639"/>
      <c r="CR17" s="623">
        <v>518756</v>
      </c>
      <c r="CS17" s="624"/>
      <c r="CT17" s="624"/>
      <c r="CU17" s="624"/>
      <c r="CV17" s="624"/>
      <c r="CW17" s="624"/>
      <c r="CX17" s="624"/>
      <c r="CY17" s="625"/>
      <c r="CZ17" s="626">
        <v>3.9</v>
      </c>
      <c r="DA17" s="626"/>
      <c r="DB17" s="626"/>
      <c r="DC17" s="626"/>
      <c r="DD17" s="632" t="s">
        <v>112</v>
      </c>
      <c r="DE17" s="624"/>
      <c r="DF17" s="624"/>
      <c r="DG17" s="624"/>
      <c r="DH17" s="624"/>
      <c r="DI17" s="624"/>
      <c r="DJ17" s="624"/>
      <c r="DK17" s="624"/>
      <c r="DL17" s="624"/>
      <c r="DM17" s="624"/>
      <c r="DN17" s="624"/>
      <c r="DO17" s="624"/>
      <c r="DP17" s="625"/>
      <c r="DQ17" s="632">
        <v>518756</v>
      </c>
      <c r="DR17" s="624"/>
      <c r="DS17" s="624"/>
      <c r="DT17" s="624"/>
      <c r="DU17" s="624"/>
      <c r="DV17" s="624"/>
      <c r="DW17" s="624"/>
      <c r="DX17" s="624"/>
      <c r="DY17" s="624"/>
      <c r="DZ17" s="624"/>
      <c r="EA17" s="624"/>
      <c r="EB17" s="624"/>
      <c r="EC17" s="633"/>
    </row>
    <row r="18" spans="2:133" ht="11.25" customHeight="1">
      <c r="B18" s="620" t="s">
        <v>251</v>
      </c>
      <c r="C18" s="621"/>
      <c r="D18" s="621"/>
      <c r="E18" s="621"/>
      <c r="F18" s="621"/>
      <c r="G18" s="621"/>
      <c r="H18" s="621"/>
      <c r="I18" s="621"/>
      <c r="J18" s="621"/>
      <c r="K18" s="621"/>
      <c r="L18" s="621"/>
      <c r="M18" s="621"/>
      <c r="N18" s="621"/>
      <c r="O18" s="621"/>
      <c r="P18" s="621"/>
      <c r="Q18" s="622"/>
      <c r="R18" s="623">
        <v>51431</v>
      </c>
      <c r="S18" s="624"/>
      <c r="T18" s="624"/>
      <c r="U18" s="624"/>
      <c r="V18" s="624"/>
      <c r="W18" s="624"/>
      <c r="X18" s="624"/>
      <c r="Y18" s="625"/>
      <c r="Z18" s="626">
        <v>0.4</v>
      </c>
      <c r="AA18" s="626"/>
      <c r="AB18" s="626"/>
      <c r="AC18" s="626"/>
      <c r="AD18" s="627" t="s">
        <v>112</v>
      </c>
      <c r="AE18" s="627"/>
      <c r="AF18" s="627"/>
      <c r="AG18" s="627"/>
      <c r="AH18" s="627"/>
      <c r="AI18" s="627"/>
      <c r="AJ18" s="627"/>
      <c r="AK18" s="627"/>
      <c r="AL18" s="628" t="s">
        <v>112</v>
      </c>
      <c r="AM18" s="629"/>
      <c r="AN18" s="629"/>
      <c r="AO18" s="630"/>
      <c r="AP18" s="620" t="s">
        <v>252</v>
      </c>
      <c r="AQ18" s="621"/>
      <c r="AR18" s="621"/>
      <c r="AS18" s="621"/>
      <c r="AT18" s="621"/>
      <c r="AU18" s="621"/>
      <c r="AV18" s="621"/>
      <c r="AW18" s="621"/>
      <c r="AX18" s="621"/>
      <c r="AY18" s="621"/>
      <c r="AZ18" s="621"/>
      <c r="BA18" s="621"/>
      <c r="BB18" s="621"/>
      <c r="BC18" s="621"/>
      <c r="BD18" s="621"/>
      <c r="BE18" s="621"/>
      <c r="BF18" s="622"/>
      <c r="BG18" s="623" t="s">
        <v>112</v>
      </c>
      <c r="BH18" s="624"/>
      <c r="BI18" s="624"/>
      <c r="BJ18" s="624"/>
      <c r="BK18" s="624"/>
      <c r="BL18" s="624"/>
      <c r="BM18" s="624"/>
      <c r="BN18" s="625"/>
      <c r="BO18" s="626" t="s">
        <v>112</v>
      </c>
      <c r="BP18" s="626"/>
      <c r="BQ18" s="626"/>
      <c r="BR18" s="626"/>
      <c r="BS18" s="632" t="s">
        <v>112</v>
      </c>
      <c r="BT18" s="624"/>
      <c r="BU18" s="624"/>
      <c r="BV18" s="624"/>
      <c r="BW18" s="624"/>
      <c r="BX18" s="624"/>
      <c r="BY18" s="624"/>
      <c r="BZ18" s="624"/>
      <c r="CA18" s="624"/>
      <c r="CB18" s="633"/>
      <c r="CD18" s="637" t="s">
        <v>253</v>
      </c>
      <c r="CE18" s="638"/>
      <c r="CF18" s="638"/>
      <c r="CG18" s="638"/>
      <c r="CH18" s="638"/>
      <c r="CI18" s="638"/>
      <c r="CJ18" s="638"/>
      <c r="CK18" s="638"/>
      <c r="CL18" s="638"/>
      <c r="CM18" s="638"/>
      <c r="CN18" s="638"/>
      <c r="CO18" s="638"/>
      <c r="CP18" s="638"/>
      <c r="CQ18" s="639"/>
      <c r="CR18" s="623" t="s">
        <v>112</v>
      </c>
      <c r="CS18" s="624"/>
      <c r="CT18" s="624"/>
      <c r="CU18" s="624"/>
      <c r="CV18" s="624"/>
      <c r="CW18" s="624"/>
      <c r="CX18" s="624"/>
      <c r="CY18" s="625"/>
      <c r="CZ18" s="626" t="s">
        <v>112</v>
      </c>
      <c r="DA18" s="626"/>
      <c r="DB18" s="626"/>
      <c r="DC18" s="626"/>
      <c r="DD18" s="632" t="s">
        <v>112</v>
      </c>
      <c r="DE18" s="624"/>
      <c r="DF18" s="624"/>
      <c r="DG18" s="624"/>
      <c r="DH18" s="624"/>
      <c r="DI18" s="624"/>
      <c r="DJ18" s="624"/>
      <c r="DK18" s="624"/>
      <c r="DL18" s="624"/>
      <c r="DM18" s="624"/>
      <c r="DN18" s="624"/>
      <c r="DO18" s="624"/>
      <c r="DP18" s="625"/>
      <c r="DQ18" s="632" t="s">
        <v>112</v>
      </c>
      <c r="DR18" s="624"/>
      <c r="DS18" s="624"/>
      <c r="DT18" s="624"/>
      <c r="DU18" s="624"/>
      <c r="DV18" s="624"/>
      <c r="DW18" s="624"/>
      <c r="DX18" s="624"/>
      <c r="DY18" s="624"/>
      <c r="DZ18" s="624"/>
      <c r="EA18" s="624"/>
      <c r="EB18" s="624"/>
      <c r="EC18" s="633"/>
    </row>
    <row r="19" spans="2:133" ht="11.25" customHeight="1">
      <c r="B19" s="620" t="s">
        <v>254</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112</v>
      </c>
      <c r="AE19" s="627"/>
      <c r="AF19" s="627"/>
      <c r="AG19" s="627"/>
      <c r="AH19" s="627"/>
      <c r="AI19" s="627"/>
      <c r="AJ19" s="627"/>
      <c r="AK19" s="627"/>
      <c r="AL19" s="628" t="s">
        <v>112</v>
      </c>
      <c r="AM19" s="629"/>
      <c r="AN19" s="629"/>
      <c r="AO19" s="630"/>
      <c r="AP19" s="620" t="s">
        <v>255</v>
      </c>
      <c r="AQ19" s="621"/>
      <c r="AR19" s="621"/>
      <c r="AS19" s="621"/>
      <c r="AT19" s="621"/>
      <c r="AU19" s="621"/>
      <c r="AV19" s="621"/>
      <c r="AW19" s="621"/>
      <c r="AX19" s="621"/>
      <c r="AY19" s="621"/>
      <c r="AZ19" s="621"/>
      <c r="BA19" s="621"/>
      <c r="BB19" s="621"/>
      <c r="BC19" s="621"/>
      <c r="BD19" s="621"/>
      <c r="BE19" s="621"/>
      <c r="BF19" s="622"/>
      <c r="BG19" s="623">
        <v>535885</v>
      </c>
      <c r="BH19" s="624"/>
      <c r="BI19" s="624"/>
      <c r="BJ19" s="624"/>
      <c r="BK19" s="624"/>
      <c r="BL19" s="624"/>
      <c r="BM19" s="624"/>
      <c r="BN19" s="625"/>
      <c r="BO19" s="626">
        <v>8</v>
      </c>
      <c r="BP19" s="626"/>
      <c r="BQ19" s="626"/>
      <c r="BR19" s="626"/>
      <c r="BS19" s="632" t="s">
        <v>112</v>
      </c>
      <c r="BT19" s="624"/>
      <c r="BU19" s="624"/>
      <c r="BV19" s="624"/>
      <c r="BW19" s="624"/>
      <c r="BX19" s="624"/>
      <c r="BY19" s="624"/>
      <c r="BZ19" s="624"/>
      <c r="CA19" s="624"/>
      <c r="CB19" s="633"/>
      <c r="CD19" s="637" t="s">
        <v>256</v>
      </c>
      <c r="CE19" s="638"/>
      <c r="CF19" s="638"/>
      <c r="CG19" s="638"/>
      <c r="CH19" s="638"/>
      <c r="CI19" s="638"/>
      <c r="CJ19" s="638"/>
      <c r="CK19" s="638"/>
      <c r="CL19" s="638"/>
      <c r="CM19" s="638"/>
      <c r="CN19" s="638"/>
      <c r="CO19" s="638"/>
      <c r="CP19" s="638"/>
      <c r="CQ19" s="639"/>
      <c r="CR19" s="623" t="s">
        <v>112</v>
      </c>
      <c r="CS19" s="624"/>
      <c r="CT19" s="624"/>
      <c r="CU19" s="624"/>
      <c r="CV19" s="624"/>
      <c r="CW19" s="624"/>
      <c r="CX19" s="624"/>
      <c r="CY19" s="625"/>
      <c r="CZ19" s="626" t="s">
        <v>112</v>
      </c>
      <c r="DA19" s="626"/>
      <c r="DB19" s="626"/>
      <c r="DC19" s="626"/>
      <c r="DD19" s="632" t="s">
        <v>112</v>
      </c>
      <c r="DE19" s="624"/>
      <c r="DF19" s="624"/>
      <c r="DG19" s="624"/>
      <c r="DH19" s="624"/>
      <c r="DI19" s="624"/>
      <c r="DJ19" s="624"/>
      <c r="DK19" s="624"/>
      <c r="DL19" s="624"/>
      <c r="DM19" s="624"/>
      <c r="DN19" s="624"/>
      <c r="DO19" s="624"/>
      <c r="DP19" s="625"/>
      <c r="DQ19" s="632" t="s">
        <v>112</v>
      </c>
      <c r="DR19" s="624"/>
      <c r="DS19" s="624"/>
      <c r="DT19" s="624"/>
      <c r="DU19" s="624"/>
      <c r="DV19" s="624"/>
      <c r="DW19" s="624"/>
      <c r="DX19" s="624"/>
      <c r="DY19" s="624"/>
      <c r="DZ19" s="624"/>
      <c r="EA19" s="624"/>
      <c r="EB19" s="624"/>
      <c r="EC19" s="633"/>
    </row>
    <row r="20" spans="2:133" ht="11.25" customHeight="1">
      <c r="B20" s="620" t="s">
        <v>257</v>
      </c>
      <c r="C20" s="621"/>
      <c r="D20" s="621"/>
      <c r="E20" s="621"/>
      <c r="F20" s="621"/>
      <c r="G20" s="621"/>
      <c r="H20" s="621"/>
      <c r="I20" s="621"/>
      <c r="J20" s="621"/>
      <c r="K20" s="621"/>
      <c r="L20" s="621"/>
      <c r="M20" s="621"/>
      <c r="N20" s="621"/>
      <c r="O20" s="621"/>
      <c r="P20" s="621"/>
      <c r="Q20" s="622"/>
      <c r="R20" s="623">
        <v>7847947</v>
      </c>
      <c r="S20" s="624"/>
      <c r="T20" s="624"/>
      <c r="U20" s="624"/>
      <c r="V20" s="624"/>
      <c r="W20" s="624"/>
      <c r="X20" s="624"/>
      <c r="Y20" s="625"/>
      <c r="Z20" s="626">
        <v>56.8</v>
      </c>
      <c r="AA20" s="626"/>
      <c r="AB20" s="626"/>
      <c r="AC20" s="626"/>
      <c r="AD20" s="627">
        <v>7260630</v>
      </c>
      <c r="AE20" s="627"/>
      <c r="AF20" s="627"/>
      <c r="AG20" s="627"/>
      <c r="AH20" s="627"/>
      <c r="AI20" s="627"/>
      <c r="AJ20" s="627"/>
      <c r="AK20" s="627"/>
      <c r="AL20" s="628">
        <v>90.4</v>
      </c>
      <c r="AM20" s="629"/>
      <c r="AN20" s="629"/>
      <c r="AO20" s="630"/>
      <c r="AP20" s="620" t="s">
        <v>258</v>
      </c>
      <c r="AQ20" s="621"/>
      <c r="AR20" s="621"/>
      <c r="AS20" s="621"/>
      <c r="AT20" s="621"/>
      <c r="AU20" s="621"/>
      <c r="AV20" s="621"/>
      <c r="AW20" s="621"/>
      <c r="AX20" s="621"/>
      <c r="AY20" s="621"/>
      <c r="AZ20" s="621"/>
      <c r="BA20" s="621"/>
      <c r="BB20" s="621"/>
      <c r="BC20" s="621"/>
      <c r="BD20" s="621"/>
      <c r="BE20" s="621"/>
      <c r="BF20" s="622"/>
      <c r="BG20" s="623">
        <v>535885</v>
      </c>
      <c r="BH20" s="624"/>
      <c r="BI20" s="624"/>
      <c r="BJ20" s="624"/>
      <c r="BK20" s="624"/>
      <c r="BL20" s="624"/>
      <c r="BM20" s="624"/>
      <c r="BN20" s="625"/>
      <c r="BO20" s="626">
        <v>8</v>
      </c>
      <c r="BP20" s="626"/>
      <c r="BQ20" s="626"/>
      <c r="BR20" s="626"/>
      <c r="BS20" s="632" t="s">
        <v>112</v>
      </c>
      <c r="BT20" s="624"/>
      <c r="BU20" s="624"/>
      <c r="BV20" s="624"/>
      <c r="BW20" s="624"/>
      <c r="BX20" s="624"/>
      <c r="BY20" s="624"/>
      <c r="BZ20" s="624"/>
      <c r="CA20" s="624"/>
      <c r="CB20" s="633"/>
      <c r="CD20" s="637" t="s">
        <v>259</v>
      </c>
      <c r="CE20" s="638"/>
      <c r="CF20" s="638"/>
      <c r="CG20" s="638"/>
      <c r="CH20" s="638"/>
      <c r="CI20" s="638"/>
      <c r="CJ20" s="638"/>
      <c r="CK20" s="638"/>
      <c r="CL20" s="638"/>
      <c r="CM20" s="638"/>
      <c r="CN20" s="638"/>
      <c r="CO20" s="638"/>
      <c r="CP20" s="638"/>
      <c r="CQ20" s="639"/>
      <c r="CR20" s="623">
        <v>13413146</v>
      </c>
      <c r="CS20" s="624"/>
      <c r="CT20" s="624"/>
      <c r="CU20" s="624"/>
      <c r="CV20" s="624"/>
      <c r="CW20" s="624"/>
      <c r="CX20" s="624"/>
      <c r="CY20" s="625"/>
      <c r="CZ20" s="626">
        <v>100</v>
      </c>
      <c r="DA20" s="626"/>
      <c r="DB20" s="626"/>
      <c r="DC20" s="626"/>
      <c r="DD20" s="632">
        <v>1916261</v>
      </c>
      <c r="DE20" s="624"/>
      <c r="DF20" s="624"/>
      <c r="DG20" s="624"/>
      <c r="DH20" s="624"/>
      <c r="DI20" s="624"/>
      <c r="DJ20" s="624"/>
      <c r="DK20" s="624"/>
      <c r="DL20" s="624"/>
      <c r="DM20" s="624"/>
      <c r="DN20" s="624"/>
      <c r="DO20" s="624"/>
      <c r="DP20" s="625"/>
      <c r="DQ20" s="632">
        <v>9362635</v>
      </c>
      <c r="DR20" s="624"/>
      <c r="DS20" s="624"/>
      <c r="DT20" s="624"/>
      <c r="DU20" s="624"/>
      <c r="DV20" s="624"/>
      <c r="DW20" s="624"/>
      <c r="DX20" s="624"/>
      <c r="DY20" s="624"/>
      <c r="DZ20" s="624"/>
      <c r="EA20" s="624"/>
      <c r="EB20" s="624"/>
      <c r="EC20" s="633"/>
    </row>
    <row r="21" spans="2:133" ht="11.25" customHeight="1">
      <c r="B21" s="620" t="s">
        <v>260</v>
      </c>
      <c r="C21" s="621"/>
      <c r="D21" s="621"/>
      <c r="E21" s="621"/>
      <c r="F21" s="621"/>
      <c r="G21" s="621"/>
      <c r="H21" s="621"/>
      <c r="I21" s="621"/>
      <c r="J21" s="621"/>
      <c r="K21" s="621"/>
      <c r="L21" s="621"/>
      <c r="M21" s="621"/>
      <c r="N21" s="621"/>
      <c r="O21" s="621"/>
      <c r="P21" s="621"/>
      <c r="Q21" s="622"/>
      <c r="R21" s="623">
        <v>8125</v>
      </c>
      <c r="S21" s="624"/>
      <c r="T21" s="624"/>
      <c r="U21" s="624"/>
      <c r="V21" s="624"/>
      <c r="W21" s="624"/>
      <c r="X21" s="624"/>
      <c r="Y21" s="625"/>
      <c r="Z21" s="626">
        <v>0.1</v>
      </c>
      <c r="AA21" s="626"/>
      <c r="AB21" s="626"/>
      <c r="AC21" s="626"/>
      <c r="AD21" s="627">
        <v>8125</v>
      </c>
      <c r="AE21" s="627"/>
      <c r="AF21" s="627"/>
      <c r="AG21" s="627"/>
      <c r="AH21" s="627"/>
      <c r="AI21" s="627"/>
      <c r="AJ21" s="627"/>
      <c r="AK21" s="627"/>
      <c r="AL21" s="628">
        <v>0.1</v>
      </c>
      <c r="AM21" s="629"/>
      <c r="AN21" s="629"/>
      <c r="AO21" s="630"/>
      <c r="AP21" s="640" t="s">
        <v>261</v>
      </c>
      <c r="AQ21" s="641"/>
      <c r="AR21" s="641"/>
      <c r="AS21" s="641"/>
      <c r="AT21" s="641"/>
      <c r="AU21" s="641"/>
      <c r="AV21" s="641"/>
      <c r="AW21" s="641"/>
      <c r="AX21" s="641"/>
      <c r="AY21" s="641"/>
      <c r="AZ21" s="641"/>
      <c r="BA21" s="641"/>
      <c r="BB21" s="641"/>
      <c r="BC21" s="641"/>
      <c r="BD21" s="641"/>
      <c r="BE21" s="641"/>
      <c r="BF21" s="642"/>
      <c r="BG21" s="623" t="s">
        <v>112</v>
      </c>
      <c r="BH21" s="624"/>
      <c r="BI21" s="624"/>
      <c r="BJ21" s="624"/>
      <c r="BK21" s="624"/>
      <c r="BL21" s="624"/>
      <c r="BM21" s="624"/>
      <c r="BN21" s="625"/>
      <c r="BO21" s="626" t="s">
        <v>112</v>
      </c>
      <c r="BP21" s="626"/>
      <c r="BQ21" s="626"/>
      <c r="BR21" s="626"/>
      <c r="BS21" s="632" t="s">
        <v>112</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262</v>
      </c>
      <c r="C22" s="621"/>
      <c r="D22" s="621"/>
      <c r="E22" s="621"/>
      <c r="F22" s="621"/>
      <c r="G22" s="621"/>
      <c r="H22" s="621"/>
      <c r="I22" s="621"/>
      <c r="J22" s="621"/>
      <c r="K22" s="621"/>
      <c r="L22" s="621"/>
      <c r="M22" s="621"/>
      <c r="N22" s="621"/>
      <c r="O22" s="621"/>
      <c r="P22" s="621"/>
      <c r="Q22" s="622"/>
      <c r="R22" s="623">
        <v>64691</v>
      </c>
      <c r="S22" s="624"/>
      <c r="T22" s="624"/>
      <c r="U22" s="624"/>
      <c r="V22" s="624"/>
      <c r="W22" s="624"/>
      <c r="X22" s="624"/>
      <c r="Y22" s="625"/>
      <c r="Z22" s="626">
        <v>0.5</v>
      </c>
      <c r="AA22" s="626"/>
      <c r="AB22" s="626"/>
      <c r="AC22" s="626"/>
      <c r="AD22" s="627" t="s">
        <v>112</v>
      </c>
      <c r="AE22" s="627"/>
      <c r="AF22" s="627"/>
      <c r="AG22" s="627"/>
      <c r="AH22" s="627"/>
      <c r="AI22" s="627"/>
      <c r="AJ22" s="627"/>
      <c r="AK22" s="627"/>
      <c r="AL22" s="628" t="s">
        <v>112</v>
      </c>
      <c r="AM22" s="629"/>
      <c r="AN22" s="629"/>
      <c r="AO22" s="630"/>
      <c r="AP22" s="640" t="s">
        <v>263</v>
      </c>
      <c r="AQ22" s="641"/>
      <c r="AR22" s="641"/>
      <c r="AS22" s="641"/>
      <c r="AT22" s="641"/>
      <c r="AU22" s="641"/>
      <c r="AV22" s="641"/>
      <c r="AW22" s="641"/>
      <c r="AX22" s="641"/>
      <c r="AY22" s="641"/>
      <c r="AZ22" s="641"/>
      <c r="BA22" s="641"/>
      <c r="BB22" s="641"/>
      <c r="BC22" s="641"/>
      <c r="BD22" s="641"/>
      <c r="BE22" s="641"/>
      <c r="BF22" s="642"/>
      <c r="BG22" s="623" t="s">
        <v>112</v>
      </c>
      <c r="BH22" s="624"/>
      <c r="BI22" s="624"/>
      <c r="BJ22" s="624"/>
      <c r="BK22" s="624"/>
      <c r="BL22" s="624"/>
      <c r="BM22" s="624"/>
      <c r="BN22" s="625"/>
      <c r="BO22" s="626" t="s">
        <v>112</v>
      </c>
      <c r="BP22" s="626"/>
      <c r="BQ22" s="626"/>
      <c r="BR22" s="626"/>
      <c r="BS22" s="632" t="s">
        <v>112</v>
      </c>
      <c r="BT22" s="624"/>
      <c r="BU22" s="624"/>
      <c r="BV22" s="624"/>
      <c r="BW22" s="624"/>
      <c r="BX22" s="624"/>
      <c r="BY22" s="624"/>
      <c r="BZ22" s="624"/>
      <c r="CA22" s="624"/>
      <c r="CB22" s="633"/>
      <c r="CD22" s="605" t="s">
        <v>264</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265</v>
      </c>
      <c r="C23" s="621"/>
      <c r="D23" s="621"/>
      <c r="E23" s="621"/>
      <c r="F23" s="621"/>
      <c r="G23" s="621"/>
      <c r="H23" s="621"/>
      <c r="I23" s="621"/>
      <c r="J23" s="621"/>
      <c r="K23" s="621"/>
      <c r="L23" s="621"/>
      <c r="M23" s="621"/>
      <c r="N23" s="621"/>
      <c r="O23" s="621"/>
      <c r="P23" s="621"/>
      <c r="Q23" s="622"/>
      <c r="R23" s="623">
        <v>74031</v>
      </c>
      <c r="S23" s="624"/>
      <c r="T23" s="624"/>
      <c r="U23" s="624"/>
      <c r="V23" s="624"/>
      <c r="W23" s="624"/>
      <c r="X23" s="624"/>
      <c r="Y23" s="625"/>
      <c r="Z23" s="626">
        <v>0.5</v>
      </c>
      <c r="AA23" s="626"/>
      <c r="AB23" s="626"/>
      <c r="AC23" s="626"/>
      <c r="AD23" s="627">
        <v>2818</v>
      </c>
      <c r="AE23" s="627"/>
      <c r="AF23" s="627"/>
      <c r="AG23" s="627"/>
      <c r="AH23" s="627"/>
      <c r="AI23" s="627"/>
      <c r="AJ23" s="627"/>
      <c r="AK23" s="627"/>
      <c r="AL23" s="628">
        <v>0</v>
      </c>
      <c r="AM23" s="629"/>
      <c r="AN23" s="629"/>
      <c r="AO23" s="630"/>
      <c r="AP23" s="640" t="s">
        <v>266</v>
      </c>
      <c r="AQ23" s="641"/>
      <c r="AR23" s="641"/>
      <c r="AS23" s="641"/>
      <c r="AT23" s="641"/>
      <c r="AU23" s="641"/>
      <c r="AV23" s="641"/>
      <c r="AW23" s="641"/>
      <c r="AX23" s="641"/>
      <c r="AY23" s="641"/>
      <c r="AZ23" s="641"/>
      <c r="BA23" s="641"/>
      <c r="BB23" s="641"/>
      <c r="BC23" s="641"/>
      <c r="BD23" s="641"/>
      <c r="BE23" s="641"/>
      <c r="BF23" s="642"/>
      <c r="BG23" s="623">
        <v>535885</v>
      </c>
      <c r="BH23" s="624"/>
      <c r="BI23" s="624"/>
      <c r="BJ23" s="624"/>
      <c r="BK23" s="624"/>
      <c r="BL23" s="624"/>
      <c r="BM23" s="624"/>
      <c r="BN23" s="625"/>
      <c r="BO23" s="626">
        <v>8</v>
      </c>
      <c r="BP23" s="626"/>
      <c r="BQ23" s="626"/>
      <c r="BR23" s="626"/>
      <c r="BS23" s="632" t="s">
        <v>112</v>
      </c>
      <c r="BT23" s="624"/>
      <c r="BU23" s="624"/>
      <c r="BV23" s="624"/>
      <c r="BW23" s="624"/>
      <c r="BX23" s="624"/>
      <c r="BY23" s="624"/>
      <c r="BZ23" s="624"/>
      <c r="CA23" s="624"/>
      <c r="CB23" s="633"/>
      <c r="CD23" s="605" t="s">
        <v>206</v>
      </c>
      <c r="CE23" s="606"/>
      <c r="CF23" s="606"/>
      <c r="CG23" s="606"/>
      <c r="CH23" s="606"/>
      <c r="CI23" s="606"/>
      <c r="CJ23" s="606"/>
      <c r="CK23" s="606"/>
      <c r="CL23" s="606"/>
      <c r="CM23" s="606"/>
      <c r="CN23" s="606"/>
      <c r="CO23" s="606"/>
      <c r="CP23" s="606"/>
      <c r="CQ23" s="607"/>
      <c r="CR23" s="605" t="s">
        <v>267</v>
      </c>
      <c r="CS23" s="606"/>
      <c r="CT23" s="606"/>
      <c r="CU23" s="606"/>
      <c r="CV23" s="606"/>
      <c r="CW23" s="606"/>
      <c r="CX23" s="606"/>
      <c r="CY23" s="607"/>
      <c r="CZ23" s="605" t="s">
        <v>268</v>
      </c>
      <c r="DA23" s="606"/>
      <c r="DB23" s="606"/>
      <c r="DC23" s="607"/>
      <c r="DD23" s="605" t="s">
        <v>269</v>
      </c>
      <c r="DE23" s="606"/>
      <c r="DF23" s="606"/>
      <c r="DG23" s="606"/>
      <c r="DH23" s="606"/>
      <c r="DI23" s="606"/>
      <c r="DJ23" s="606"/>
      <c r="DK23" s="607"/>
      <c r="DL23" s="646" t="s">
        <v>270</v>
      </c>
      <c r="DM23" s="647"/>
      <c r="DN23" s="647"/>
      <c r="DO23" s="647"/>
      <c r="DP23" s="647"/>
      <c r="DQ23" s="647"/>
      <c r="DR23" s="647"/>
      <c r="DS23" s="647"/>
      <c r="DT23" s="647"/>
      <c r="DU23" s="647"/>
      <c r="DV23" s="648"/>
      <c r="DW23" s="605" t="s">
        <v>271</v>
      </c>
      <c r="DX23" s="606"/>
      <c r="DY23" s="606"/>
      <c r="DZ23" s="606"/>
      <c r="EA23" s="606"/>
      <c r="EB23" s="606"/>
      <c r="EC23" s="607"/>
    </row>
    <row r="24" spans="2:133" ht="11.25" customHeight="1">
      <c r="B24" s="620" t="s">
        <v>272</v>
      </c>
      <c r="C24" s="621"/>
      <c r="D24" s="621"/>
      <c r="E24" s="621"/>
      <c r="F24" s="621"/>
      <c r="G24" s="621"/>
      <c r="H24" s="621"/>
      <c r="I24" s="621"/>
      <c r="J24" s="621"/>
      <c r="K24" s="621"/>
      <c r="L24" s="621"/>
      <c r="M24" s="621"/>
      <c r="N24" s="621"/>
      <c r="O24" s="621"/>
      <c r="P24" s="621"/>
      <c r="Q24" s="622"/>
      <c r="R24" s="623">
        <v>152897</v>
      </c>
      <c r="S24" s="624"/>
      <c r="T24" s="624"/>
      <c r="U24" s="624"/>
      <c r="V24" s="624"/>
      <c r="W24" s="624"/>
      <c r="X24" s="624"/>
      <c r="Y24" s="625"/>
      <c r="Z24" s="626">
        <v>1.1000000000000001</v>
      </c>
      <c r="AA24" s="626"/>
      <c r="AB24" s="626"/>
      <c r="AC24" s="626"/>
      <c r="AD24" s="627" t="s">
        <v>112</v>
      </c>
      <c r="AE24" s="627"/>
      <c r="AF24" s="627"/>
      <c r="AG24" s="627"/>
      <c r="AH24" s="627"/>
      <c r="AI24" s="627"/>
      <c r="AJ24" s="627"/>
      <c r="AK24" s="627"/>
      <c r="AL24" s="628" t="s">
        <v>112</v>
      </c>
      <c r="AM24" s="629"/>
      <c r="AN24" s="629"/>
      <c r="AO24" s="630"/>
      <c r="AP24" s="640" t="s">
        <v>273</v>
      </c>
      <c r="AQ24" s="641"/>
      <c r="AR24" s="641"/>
      <c r="AS24" s="641"/>
      <c r="AT24" s="641"/>
      <c r="AU24" s="641"/>
      <c r="AV24" s="641"/>
      <c r="AW24" s="641"/>
      <c r="AX24" s="641"/>
      <c r="AY24" s="641"/>
      <c r="AZ24" s="641"/>
      <c r="BA24" s="641"/>
      <c r="BB24" s="641"/>
      <c r="BC24" s="641"/>
      <c r="BD24" s="641"/>
      <c r="BE24" s="641"/>
      <c r="BF24" s="642"/>
      <c r="BG24" s="623" t="s">
        <v>112</v>
      </c>
      <c r="BH24" s="624"/>
      <c r="BI24" s="624"/>
      <c r="BJ24" s="624"/>
      <c r="BK24" s="624"/>
      <c r="BL24" s="624"/>
      <c r="BM24" s="624"/>
      <c r="BN24" s="625"/>
      <c r="BO24" s="626" t="s">
        <v>112</v>
      </c>
      <c r="BP24" s="626"/>
      <c r="BQ24" s="626"/>
      <c r="BR24" s="626"/>
      <c r="BS24" s="632" t="s">
        <v>112</v>
      </c>
      <c r="BT24" s="624"/>
      <c r="BU24" s="624"/>
      <c r="BV24" s="624"/>
      <c r="BW24" s="624"/>
      <c r="BX24" s="624"/>
      <c r="BY24" s="624"/>
      <c r="BZ24" s="624"/>
      <c r="CA24" s="624"/>
      <c r="CB24" s="633"/>
      <c r="CD24" s="634" t="s">
        <v>274</v>
      </c>
      <c r="CE24" s="635"/>
      <c r="CF24" s="635"/>
      <c r="CG24" s="635"/>
      <c r="CH24" s="635"/>
      <c r="CI24" s="635"/>
      <c r="CJ24" s="635"/>
      <c r="CK24" s="635"/>
      <c r="CL24" s="635"/>
      <c r="CM24" s="635"/>
      <c r="CN24" s="635"/>
      <c r="CO24" s="635"/>
      <c r="CP24" s="635"/>
      <c r="CQ24" s="636"/>
      <c r="CR24" s="612">
        <v>5181294</v>
      </c>
      <c r="CS24" s="613"/>
      <c r="CT24" s="613"/>
      <c r="CU24" s="613"/>
      <c r="CV24" s="613"/>
      <c r="CW24" s="613"/>
      <c r="CX24" s="613"/>
      <c r="CY24" s="614"/>
      <c r="CZ24" s="650">
        <v>38.6</v>
      </c>
      <c r="DA24" s="651"/>
      <c r="DB24" s="651"/>
      <c r="DC24" s="652"/>
      <c r="DD24" s="649">
        <v>3389801</v>
      </c>
      <c r="DE24" s="613"/>
      <c r="DF24" s="613"/>
      <c r="DG24" s="613"/>
      <c r="DH24" s="613"/>
      <c r="DI24" s="613"/>
      <c r="DJ24" s="613"/>
      <c r="DK24" s="614"/>
      <c r="DL24" s="649">
        <v>3362465</v>
      </c>
      <c r="DM24" s="613"/>
      <c r="DN24" s="613"/>
      <c r="DO24" s="613"/>
      <c r="DP24" s="613"/>
      <c r="DQ24" s="613"/>
      <c r="DR24" s="613"/>
      <c r="DS24" s="613"/>
      <c r="DT24" s="613"/>
      <c r="DU24" s="613"/>
      <c r="DV24" s="614"/>
      <c r="DW24" s="617">
        <v>41.9</v>
      </c>
      <c r="DX24" s="618"/>
      <c r="DY24" s="618"/>
      <c r="DZ24" s="618"/>
      <c r="EA24" s="618"/>
      <c r="EB24" s="618"/>
      <c r="EC24" s="619"/>
    </row>
    <row r="25" spans="2:133" ht="11.25" customHeight="1">
      <c r="B25" s="620" t="s">
        <v>275</v>
      </c>
      <c r="C25" s="621"/>
      <c r="D25" s="621"/>
      <c r="E25" s="621"/>
      <c r="F25" s="621"/>
      <c r="G25" s="621"/>
      <c r="H25" s="621"/>
      <c r="I25" s="621"/>
      <c r="J25" s="621"/>
      <c r="K25" s="621"/>
      <c r="L25" s="621"/>
      <c r="M25" s="621"/>
      <c r="N25" s="621"/>
      <c r="O25" s="621"/>
      <c r="P25" s="621"/>
      <c r="Q25" s="622"/>
      <c r="R25" s="623">
        <v>1607116</v>
      </c>
      <c r="S25" s="624"/>
      <c r="T25" s="624"/>
      <c r="U25" s="624"/>
      <c r="V25" s="624"/>
      <c r="W25" s="624"/>
      <c r="X25" s="624"/>
      <c r="Y25" s="625"/>
      <c r="Z25" s="626">
        <v>11.6</v>
      </c>
      <c r="AA25" s="626"/>
      <c r="AB25" s="626"/>
      <c r="AC25" s="626"/>
      <c r="AD25" s="627" t="s">
        <v>112</v>
      </c>
      <c r="AE25" s="627"/>
      <c r="AF25" s="627"/>
      <c r="AG25" s="627"/>
      <c r="AH25" s="627"/>
      <c r="AI25" s="627"/>
      <c r="AJ25" s="627"/>
      <c r="AK25" s="627"/>
      <c r="AL25" s="628" t="s">
        <v>112</v>
      </c>
      <c r="AM25" s="629"/>
      <c r="AN25" s="629"/>
      <c r="AO25" s="630"/>
      <c r="AP25" s="640" t="s">
        <v>276</v>
      </c>
      <c r="AQ25" s="641"/>
      <c r="AR25" s="641"/>
      <c r="AS25" s="641"/>
      <c r="AT25" s="641"/>
      <c r="AU25" s="641"/>
      <c r="AV25" s="641"/>
      <c r="AW25" s="641"/>
      <c r="AX25" s="641"/>
      <c r="AY25" s="641"/>
      <c r="AZ25" s="641"/>
      <c r="BA25" s="641"/>
      <c r="BB25" s="641"/>
      <c r="BC25" s="641"/>
      <c r="BD25" s="641"/>
      <c r="BE25" s="641"/>
      <c r="BF25" s="642"/>
      <c r="BG25" s="623" t="s">
        <v>112</v>
      </c>
      <c r="BH25" s="624"/>
      <c r="BI25" s="624"/>
      <c r="BJ25" s="624"/>
      <c r="BK25" s="624"/>
      <c r="BL25" s="624"/>
      <c r="BM25" s="624"/>
      <c r="BN25" s="625"/>
      <c r="BO25" s="626" t="s">
        <v>112</v>
      </c>
      <c r="BP25" s="626"/>
      <c r="BQ25" s="626"/>
      <c r="BR25" s="626"/>
      <c r="BS25" s="632" t="s">
        <v>112</v>
      </c>
      <c r="BT25" s="624"/>
      <c r="BU25" s="624"/>
      <c r="BV25" s="624"/>
      <c r="BW25" s="624"/>
      <c r="BX25" s="624"/>
      <c r="BY25" s="624"/>
      <c r="BZ25" s="624"/>
      <c r="CA25" s="624"/>
      <c r="CB25" s="633"/>
      <c r="CD25" s="637" t="s">
        <v>277</v>
      </c>
      <c r="CE25" s="638"/>
      <c r="CF25" s="638"/>
      <c r="CG25" s="638"/>
      <c r="CH25" s="638"/>
      <c r="CI25" s="638"/>
      <c r="CJ25" s="638"/>
      <c r="CK25" s="638"/>
      <c r="CL25" s="638"/>
      <c r="CM25" s="638"/>
      <c r="CN25" s="638"/>
      <c r="CO25" s="638"/>
      <c r="CP25" s="638"/>
      <c r="CQ25" s="639"/>
      <c r="CR25" s="623">
        <v>2008194</v>
      </c>
      <c r="CS25" s="655"/>
      <c r="CT25" s="655"/>
      <c r="CU25" s="655"/>
      <c r="CV25" s="655"/>
      <c r="CW25" s="655"/>
      <c r="CX25" s="655"/>
      <c r="CY25" s="656"/>
      <c r="CZ25" s="657">
        <v>15</v>
      </c>
      <c r="DA25" s="658"/>
      <c r="DB25" s="658"/>
      <c r="DC25" s="659"/>
      <c r="DD25" s="632">
        <v>1894022</v>
      </c>
      <c r="DE25" s="655"/>
      <c r="DF25" s="655"/>
      <c r="DG25" s="655"/>
      <c r="DH25" s="655"/>
      <c r="DI25" s="655"/>
      <c r="DJ25" s="655"/>
      <c r="DK25" s="656"/>
      <c r="DL25" s="632">
        <v>1866686</v>
      </c>
      <c r="DM25" s="655"/>
      <c r="DN25" s="655"/>
      <c r="DO25" s="655"/>
      <c r="DP25" s="655"/>
      <c r="DQ25" s="655"/>
      <c r="DR25" s="655"/>
      <c r="DS25" s="655"/>
      <c r="DT25" s="655"/>
      <c r="DU25" s="655"/>
      <c r="DV25" s="656"/>
      <c r="DW25" s="628">
        <v>23.3</v>
      </c>
      <c r="DX25" s="653"/>
      <c r="DY25" s="653"/>
      <c r="DZ25" s="653"/>
      <c r="EA25" s="653"/>
      <c r="EB25" s="653"/>
      <c r="EC25" s="654"/>
    </row>
    <row r="26" spans="2:133" ht="11.25" customHeight="1">
      <c r="B26" s="660" t="s">
        <v>278</v>
      </c>
      <c r="C26" s="661"/>
      <c r="D26" s="661"/>
      <c r="E26" s="661"/>
      <c r="F26" s="661"/>
      <c r="G26" s="661"/>
      <c r="H26" s="661"/>
      <c r="I26" s="661"/>
      <c r="J26" s="661"/>
      <c r="K26" s="661"/>
      <c r="L26" s="661"/>
      <c r="M26" s="661"/>
      <c r="N26" s="661"/>
      <c r="O26" s="661"/>
      <c r="P26" s="661"/>
      <c r="Q26" s="662"/>
      <c r="R26" s="623">
        <v>752425</v>
      </c>
      <c r="S26" s="624"/>
      <c r="T26" s="624"/>
      <c r="U26" s="624"/>
      <c r="V26" s="624"/>
      <c r="W26" s="624"/>
      <c r="X26" s="624"/>
      <c r="Y26" s="625"/>
      <c r="Z26" s="626">
        <v>5.4</v>
      </c>
      <c r="AA26" s="626"/>
      <c r="AB26" s="626"/>
      <c r="AC26" s="626"/>
      <c r="AD26" s="627">
        <v>752425</v>
      </c>
      <c r="AE26" s="627"/>
      <c r="AF26" s="627"/>
      <c r="AG26" s="627"/>
      <c r="AH26" s="627"/>
      <c r="AI26" s="627"/>
      <c r="AJ26" s="627"/>
      <c r="AK26" s="627"/>
      <c r="AL26" s="628">
        <v>9.4</v>
      </c>
      <c r="AM26" s="629"/>
      <c r="AN26" s="629"/>
      <c r="AO26" s="630"/>
      <c r="AP26" s="640" t="s">
        <v>279</v>
      </c>
      <c r="AQ26" s="663"/>
      <c r="AR26" s="663"/>
      <c r="AS26" s="663"/>
      <c r="AT26" s="663"/>
      <c r="AU26" s="663"/>
      <c r="AV26" s="663"/>
      <c r="AW26" s="663"/>
      <c r="AX26" s="663"/>
      <c r="AY26" s="663"/>
      <c r="AZ26" s="663"/>
      <c r="BA26" s="663"/>
      <c r="BB26" s="663"/>
      <c r="BC26" s="663"/>
      <c r="BD26" s="663"/>
      <c r="BE26" s="663"/>
      <c r="BF26" s="642"/>
      <c r="BG26" s="623" t="s">
        <v>112</v>
      </c>
      <c r="BH26" s="624"/>
      <c r="BI26" s="624"/>
      <c r="BJ26" s="624"/>
      <c r="BK26" s="624"/>
      <c r="BL26" s="624"/>
      <c r="BM26" s="624"/>
      <c r="BN26" s="625"/>
      <c r="BO26" s="626" t="s">
        <v>112</v>
      </c>
      <c r="BP26" s="626"/>
      <c r="BQ26" s="626"/>
      <c r="BR26" s="626"/>
      <c r="BS26" s="632" t="s">
        <v>112</v>
      </c>
      <c r="BT26" s="624"/>
      <c r="BU26" s="624"/>
      <c r="BV26" s="624"/>
      <c r="BW26" s="624"/>
      <c r="BX26" s="624"/>
      <c r="BY26" s="624"/>
      <c r="BZ26" s="624"/>
      <c r="CA26" s="624"/>
      <c r="CB26" s="633"/>
      <c r="CD26" s="637" t="s">
        <v>280</v>
      </c>
      <c r="CE26" s="638"/>
      <c r="CF26" s="638"/>
      <c r="CG26" s="638"/>
      <c r="CH26" s="638"/>
      <c r="CI26" s="638"/>
      <c r="CJ26" s="638"/>
      <c r="CK26" s="638"/>
      <c r="CL26" s="638"/>
      <c r="CM26" s="638"/>
      <c r="CN26" s="638"/>
      <c r="CO26" s="638"/>
      <c r="CP26" s="638"/>
      <c r="CQ26" s="639"/>
      <c r="CR26" s="623">
        <v>1221256</v>
      </c>
      <c r="CS26" s="624"/>
      <c r="CT26" s="624"/>
      <c r="CU26" s="624"/>
      <c r="CV26" s="624"/>
      <c r="CW26" s="624"/>
      <c r="CX26" s="624"/>
      <c r="CY26" s="625"/>
      <c r="CZ26" s="657">
        <v>9.1</v>
      </c>
      <c r="DA26" s="658"/>
      <c r="DB26" s="658"/>
      <c r="DC26" s="659"/>
      <c r="DD26" s="632">
        <v>1140797</v>
      </c>
      <c r="DE26" s="624"/>
      <c r="DF26" s="624"/>
      <c r="DG26" s="624"/>
      <c r="DH26" s="624"/>
      <c r="DI26" s="624"/>
      <c r="DJ26" s="624"/>
      <c r="DK26" s="625"/>
      <c r="DL26" s="632" t="s">
        <v>281</v>
      </c>
      <c r="DM26" s="624"/>
      <c r="DN26" s="624"/>
      <c r="DO26" s="624"/>
      <c r="DP26" s="624"/>
      <c r="DQ26" s="624"/>
      <c r="DR26" s="624"/>
      <c r="DS26" s="624"/>
      <c r="DT26" s="624"/>
      <c r="DU26" s="624"/>
      <c r="DV26" s="625"/>
      <c r="DW26" s="628" t="s">
        <v>281</v>
      </c>
      <c r="DX26" s="653"/>
      <c r="DY26" s="653"/>
      <c r="DZ26" s="653"/>
      <c r="EA26" s="653"/>
      <c r="EB26" s="653"/>
      <c r="EC26" s="654"/>
    </row>
    <row r="27" spans="2:133" ht="11.25" customHeight="1">
      <c r="B27" s="620" t="s">
        <v>282</v>
      </c>
      <c r="C27" s="621"/>
      <c r="D27" s="621"/>
      <c r="E27" s="621"/>
      <c r="F27" s="621"/>
      <c r="G27" s="621"/>
      <c r="H27" s="621"/>
      <c r="I27" s="621"/>
      <c r="J27" s="621"/>
      <c r="K27" s="621"/>
      <c r="L27" s="621"/>
      <c r="M27" s="621"/>
      <c r="N27" s="621"/>
      <c r="O27" s="621"/>
      <c r="P27" s="621"/>
      <c r="Q27" s="622"/>
      <c r="R27" s="623">
        <v>2005557</v>
      </c>
      <c r="S27" s="624"/>
      <c r="T27" s="624"/>
      <c r="U27" s="624"/>
      <c r="V27" s="624"/>
      <c r="W27" s="624"/>
      <c r="X27" s="624"/>
      <c r="Y27" s="625"/>
      <c r="Z27" s="626">
        <v>14.5</v>
      </c>
      <c r="AA27" s="626"/>
      <c r="AB27" s="626"/>
      <c r="AC27" s="626"/>
      <c r="AD27" s="627" t="s">
        <v>112</v>
      </c>
      <c r="AE27" s="627"/>
      <c r="AF27" s="627"/>
      <c r="AG27" s="627"/>
      <c r="AH27" s="627"/>
      <c r="AI27" s="627"/>
      <c r="AJ27" s="627"/>
      <c r="AK27" s="627"/>
      <c r="AL27" s="628" t="s">
        <v>112</v>
      </c>
      <c r="AM27" s="629"/>
      <c r="AN27" s="629"/>
      <c r="AO27" s="630"/>
      <c r="AP27" s="620" t="s">
        <v>283</v>
      </c>
      <c r="AQ27" s="621"/>
      <c r="AR27" s="621"/>
      <c r="AS27" s="621"/>
      <c r="AT27" s="621"/>
      <c r="AU27" s="621"/>
      <c r="AV27" s="621"/>
      <c r="AW27" s="621"/>
      <c r="AX27" s="621"/>
      <c r="AY27" s="621"/>
      <c r="AZ27" s="621"/>
      <c r="BA27" s="621"/>
      <c r="BB27" s="621"/>
      <c r="BC27" s="621"/>
      <c r="BD27" s="621"/>
      <c r="BE27" s="621"/>
      <c r="BF27" s="622"/>
      <c r="BG27" s="623">
        <v>6703083</v>
      </c>
      <c r="BH27" s="624"/>
      <c r="BI27" s="624"/>
      <c r="BJ27" s="624"/>
      <c r="BK27" s="624"/>
      <c r="BL27" s="624"/>
      <c r="BM27" s="624"/>
      <c r="BN27" s="625"/>
      <c r="BO27" s="626">
        <v>100</v>
      </c>
      <c r="BP27" s="626"/>
      <c r="BQ27" s="626"/>
      <c r="BR27" s="626"/>
      <c r="BS27" s="632">
        <v>68505</v>
      </c>
      <c r="BT27" s="624"/>
      <c r="BU27" s="624"/>
      <c r="BV27" s="624"/>
      <c r="BW27" s="624"/>
      <c r="BX27" s="624"/>
      <c r="BY27" s="624"/>
      <c r="BZ27" s="624"/>
      <c r="CA27" s="624"/>
      <c r="CB27" s="633"/>
      <c r="CD27" s="637" t="s">
        <v>284</v>
      </c>
      <c r="CE27" s="638"/>
      <c r="CF27" s="638"/>
      <c r="CG27" s="638"/>
      <c r="CH27" s="638"/>
      <c r="CI27" s="638"/>
      <c r="CJ27" s="638"/>
      <c r="CK27" s="638"/>
      <c r="CL27" s="638"/>
      <c r="CM27" s="638"/>
      <c r="CN27" s="638"/>
      <c r="CO27" s="638"/>
      <c r="CP27" s="638"/>
      <c r="CQ27" s="639"/>
      <c r="CR27" s="623">
        <v>2654344</v>
      </c>
      <c r="CS27" s="655"/>
      <c r="CT27" s="655"/>
      <c r="CU27" s="655"/>
      <c r="CV27" s="655"/>
      <c r="CW27" s="655"/>
      <c r="CX27" s="655"/>
      <c r="CY27" s="656"/>
      <c r="CZ27" s="657">
        <v>19.8</v>
      </c>
      <c r="DA27" s="658"/>
      <c r="DB27" s="658"/>
      <c r="DC27" s="659"/>
      <c r="DD27" s="632">
        <v>977023</v>
      </c>
      <c r="DE27" s="655"/>
      <c r="DF27" s="655"/>
      <c r="DG27" s="655"/>
      <c r="DH27" s="655"/>
      <c r="DI27" s="655"/>
      <c r="DJ27" s="655"/>
      <c r="DK27" s="656"/>
      <c r="DL27" s="632">
        <v>977023</v>
      </c>
      <c r="DM27" s="655"/>
      <c r="DN27" s="655"/>
      <c r="DO27" s="655"/>
      <c r="DP27" s="655"/>
      <c r="DQ27" s="655"/>
      <c r="DR27" s="655"/>
      <c r="DS27" s="655"/>
      <c r="DT27" s="655"/>
      <c r="DU27" s="655"/>
      <c r="DV27" s="656"/>
      <c r="DW27" s="628">
        <v>12.2</v>
      </c>
      <c r="DX27" s="653"/>
      <c r="DY27" s="653"/>
      <c r="DZ27" s="653"/>
      <c r="EA27" s="653"/>
      <c r="EB27" s="653"/>
      <c r="EC27" s="654"/>
    </row>
    <row r="28" spans="2:133" ht="11.25" customHeight="1">
      <c r="B28" s="620" t="s">
        <v>285</v>
      </c>
      <c r="C28" s="621"/>
      <c r="D28" s="621"/>
      <c r="E28" s="621"/>
      <c r="F28" s="621"/>
      <c r="G28" s="621"/>
      <c r="H28" s="621"/>
      <c r="I28" s="621"/>
      <c r="J28" s="621"/>
      <c r="K28" s="621"/>
      <c r="L28" s="621"/>
      <c r="M28" s="621"/>
      <c r="N28" s="621"/>
      <c r="O28" s="621"/>
      <c r="P28" s="621"/>
      <c r="Q28" s="622"/>
      <c r="R28" s="623">
        <v>21001</v>
      </c>
      <c r="S28" s="624"/>
      <c r="T28" s="624"/>
      <c r="U28" s="624"/>
      <c r="V28" s="624"/>
      <c r="W28" s="624"/>
      <c r="X28" s="624"/>
      <c r="Y28" s="625"/>
      <c r="Z28" s="626">
        <v>0.2</v>
      </c>
      <c r="AA28" s="626"/>
      <c r="AB28" s="626"/>
      <c r="AC28" s="626"/>
      <c r="AD28" s="627">
        <v>105</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286</v>
      </c>
      <c r="CE28" s="638"/>
      <c r="CF28" s="638"/>
      <c r="CG28" s="638"/>
      <c r="CH28" s="638"/>
      <c r="CI28" s="638"/>
      <c r="CJ28" s="638"/>
      <c r="CK28" s="638"/>
      <c r="CL28" s="638"/>
      <c r="CM28" s="638"/>
      <c r="CN28" s="638"/>
      <c r="CO28" s="638"/>
      <c r="CP28" s="638"/>
      <c r="CQ28" s="639"/>
      <c r="CR28" s="623">
        <v>518756</v>
      </c>
      <c r="CS28" s="624"/>
      <c r="CT28" s="624"/>
      <c r="CU28" s="624"/>
      <c r="CV28" s="624"/>
      <c r="CW28" s="624"/>
      <c r="CX28" s="624"/>
      <c r="CY28" s="625"/>
      <c r="CZ28" s="657">
        <v>3.9</v>
      </c>
      <c r="DA28" s="658"/>
      <c r="DB28" s="658"/>
      <c r="DC28" s="659"/>
      <c r="DD28" s="632">
        <v>518756</v>
      </c>
      <c r="DE28" s="624"/>
      <c r="DF28" s="624"/>
      <c r="DG28" s="624"/>
      <c r="DH28" s="624"/>
      <c r="DI28" s="624"/>
      <c r="DJ28" s="624"/>
      <c r="DK28" s="625"/>
      <c r="DL28" s="632">
        <v>518756</v>
      </c>
      <c r="DM28" s="624"/>
      <c r="DN28" s="624"/>
      <c r="DO28" s="624"/>
      <c r="DP28" s="624"/>
      <c r="DQ28" s="624"/>
      <c r="DR28" s="624"/>
      <c r="DS28" s="624"/>
      <c r="DT28" s="624"/>
      <c r="DU28" s="624"/>
      <c r="DV28" s="625"/>
      <c r="DW28" s="628">
        <v>6.5</v>
      </c>
      <c r="DX28" s="653"/>
      <c r="DY28" s="653"/>
      <c r="DZ28" s="653"/>
      <c r="EA28" s="653"/>
      <c r="EB28" s="653"/>
      <c r="EC28" s="654"/>
    </row>
    <row r="29" spans="2:133" ht="11.25" customHeight="1">
      <c r="B29" s="620" t="s">
        <v>287</v>
      </c>
      <c r="C29" s="621"/>
      <c r="D29" s="621"/>
      <c r="E29" s="621"/>
      <c r="F29" s="621"/>
      <c r="G29" s="621"/>
      <c r="H29" s="621"/>
      <c r="I29" s="621"/>
      <c r="J29" s="621"/>
      <c r="K29" s="621"/>
      <c r="L29" s="621"/>
      <c r="M29" s="621"/>
      <c r="N29" s="621"/>
      <c r="O29" s="621"/>
      <c r="P29" s="621"/>
      <c r="Q29" s="622"/>
      <c r="R29" s="623">
        <v>1310</v>
      </c>
      <c r="S29" s="624"/>
      <c r="T29" s="624"/>
      <c r="U29" s="624"/>
      <c r="V29" s="624"/>
      <c r="W29" s="624"/>
      <c r="X29" s="624"/>
      <c r="Y29" s="625"/>
      <c r="Z29" s="626">
        <v>0</v>
      </c>
      <c r="AA29" s="626"/>
      <c r="AB29" s="626"/>
      <c r="AC29" s="626"/>
      <c r="AD29" s="627" t="s">
        <v>112</v>
      </c>
      <c r="AE29" s="627"/>
      <c r="AF29" s="627"/>
      <c r="AG29" s="627"/>
      <c r="AH29" s="627"/>
      <c r="AI29" s="627"/>
      <c r="AJ29" s="627"/>
      <c r="AK29" s="627"/>
      <c r="AL29" s="628" t="s">
        <v>112</v>
      </c>
      <c r="AM29" s="629"/>
      <c r="AN29" s="629"/>
      <c r="AO29" s="630"/>
      <c r="AP29" s="602" t="s">
        <v>206</v>
      </c>
      <c r="AQ29" s="603"/>
      <c r="AR29" s="603"/>
      <c r="AS29" s="603"/>
      <c r="AT29" s="603"/>
      <c r="AU29" s="603"/>
      <c r="AV29" s="603"/>
      <c r="AW29" s="603"/>
      <c r="AX29" s="603"/>
      <c r="AY29" s="603"/>
      <c r="AZ29" s="603"/>
      <c r="BA29" s="603"/>
      <c r="BB29" s="603"/>
      <c r="BC29" s="603"/>
      <c r="BD29" s="603"/>
      <c r="BE29" s="603"/>
      <c r="BF29" s="604"/>
      <c r="BG29" s="602" t="s">
        <v>288</v>
      </c>
      <c r="BH29" s="664"/>
      <c r="BI29" s="664"/>
      <c r="BJ29" s="664"/>
      <c r="BK29" s="664"/>
      <c r="BL29" s="664"/>
      <c r="BM29" s="664"/>
      <c r="BN29" s="664"/>
      <c r="BO29" s="664"/>
      <c r="BP29" s="664"/>
      <c r="BQ29" s="665"/>
      <c r="BR29" s="602" t="s">
        <v>289</v>
      </c>
      <c r="BS29" s="664"/>
      <c r="BT29" s="664"/>
      <c r="BU29" s="664"/>
      <c r="BV29" s="664"/>
      <c r="BW29" s="664"/>
      <c r="BX29" s="664"/>
      <c r="BY29" s="664"/>
      <c r="BZ29" s="664"/>
      <c r="CA29" s="664"/>
      <c r="CB29" s="665"/>
      <c r="CD29" s="684" t="s">
        <v>290</v>
      </c>
      <c r="CE29" s="685"/>
      <c r="CF29" s="637" t="s">
        <v>291</v>
      </c>
      <c r="CG29" s="638"/>
      <c r="CH29" s="638"/>
      <c r="CI29" s="638"/>
      <c r="CJ29" s="638"/>
      <c r="CK29" s="638"/>
      <c r="CL29" s="638"/>
      <c r="CM29" s="638"/>
      <c r="CN29" s="638"/>
      <c r="CO29" s="638"/>
      <c r="CP29" s="638"/>
      <c r="CQ29" s="639"/>
      <c r="CR29" s="623">
        <v>518756</v>
      </c>
      <c r="CS29" s="655"/>
      <c r="CT29" s="655"/>
      <c r="CU29" s="655"/>
      <c r="CV29" s="655"/>
      <c r="CW29" s="655"/>
      <c r="CX29" s="655"/>
      <c r="CY29" s="656"/>
      <c r="CZ29" s="657">
        <v>3.9</v>
      </c>
      <c r="DA29" s="658"/>
      <c r="DB29" s="658"/>
      <c r="DC29" s="659"/>
      <c r="DD29" s="632">
        <v>518756</v>
      </c>
      <c r="DE29" s="655"/>
      <c r="DF29" s="655"/>
      <c r="DG29" s="655"/>
      <c r="DH29" s="655"/>
      <c r="DI29" s="655"/>
      <c r="DJ29" s="655"/>
      <c r="DK29" s="656"/>
      <c r="DL29" s="632">
        <v>518756</v>
      </c>
      <c r="DM29" s="655"/>
      <c r="DN29" s="655"/>
      <c r="DO29" s="655"/>
      <c r="DP29" s="655"/>
      <c r="DQ29" s="655"/>
      <c r="DR29" s="655"/>
      <c r="DS29" s="655"/>
      <c r="DT29" s="655"/>
      <c r="DU29" s="655"/>
      <c r="DV29" s="656"/>
      <c r="DW29" s="628">
        <v>6.5</v>
      </c>
      <c r="DX29" s="653"/>
      <c r="DY29" s="653"/>
      <c r="DZ29" s="653"/>
      <c r="EA29" s="653"/>
      <c r="EB29" s="653"/>
      <c r="EC29" s="654"/>
    </row>
    <row r="30" spans="2:133" ht="11.25" customHeight="1">
      <c r="B30" s="620" t="s">
        <v>292</v>
      </c>
      <c r="C30" s="621"/>
      <c r="D30" s="621"/>
      <c r="E30" s="621"/>
      <c r="F30" s="621"/>
      <c r="G30" s="621"/>
      <c r="H30" s="621"/>
      <c r="I30" s="621"/>
      <c r="J30" s="621"/>
      <c r="K30" s="621"/>
      <c r="L30" s="621"/>
      <c r="M30" s="621"/>
      <c r="N30" s="621"/>
      <c r="O30" s="621"/>
      <c r="P30" s="621"/>
      <c r="Q30" s="622"/>
      <c r="R30" s="623">
        <v>480105</v>
      </c>
      <c r="S30" s="624"/>
      <c r="T30" s="624"/>
      <c r="U30" s="624"/>
      <c r="V30" s="624"/>
      <c r="W30" s="624"/>
      <c r="X30" s="624"/>
      <c r="Y30" s="625"/>
      <c r="Z30" s="626">
        <v>3.5</v>
      </c>
      <c r="AA30" s="626"/>
      <c r="AB30" s="626"/>
      <c r="AC30" s="626"/>
      <c r="AD30" s="627" t="s">
        <v>112</v>
      </c>
      <c r="AE30" s="627"/>
      <c r="AF30" s="627"/>
      <c r="AG30" s="627"/>
      <c r="AH30" s="627"/>
      <c r="AI30" s="627"/>
      <c r="AJ30" s="627"/>
      <c r="AK30" s="627"/>
      <c r="AL30" s="628" t="s">
        <v>112</v>
      </c>
      <c r="AM30" s="629"/>
      <c r="AN30" s="629"/>
      <c r="AO30" s="630"/>
      <c r="AP30" s="669" t="s">
        <v>293</v>
      </c>
      <c r="AQ30" s="670"/>
      <c r="AR30" s="670"/>
      <c r="AS30" s="670"/>
      <c r="AT30" s="675" t="s">
        <v>294</v>
      </c>
      <c r="AU30" s="182"/>
      <c r="AV30" s="182"/>
      <c r="AW30" s="182"/>
      <c r="AX30" s="609" t="s">
        <v>172</v>
      </c>
      <c r="AY30" s="610"/>
      <c r="AZ30" s="610"/>
      <c r="BA30" s="610"/>
      <c r="BB30" s="610"/>
      <c r="BC30" s="610"/>
      <c r="BD30" s="610"/>
      <c r="BE30" s="610"/>
      <c r="BF30" s="611"/>
      <c r="BG30" s="681">
        <v>99</v>
      </c>
      <c r="BH30" s="682"/>
      <c r="BI30" s="682"/>
      <c r="BJ30" s="682"/>
      <c r="BK30" s="682"/>
      <c r="BL30" s="682"/>
      <c r="BM30" s="618">
        <v>96.1</v>
      </c>
      <c r="BN30" s="682"/>
      <c r="BO30" s="682"/>
      <c r="BP30" s="682"/>
      <c r="BQ30" s="683"/>
      <c r="BR30" s="681">
        <v>98.7</v>
      </c>
      <c r="BS30" s="682"/>
      <c r="BT30" s="682"/>
      <c r="BU30" s="682"/>
      <c r="BV30" s="682"/>
      <c r="BW30" s="682"/>
      <c r="BX30" s="618">
        <v>95.5</v>
      </c>
      <c r="BY30" s="682"/>
      <c r="BZ30" s="682"/>
      <c r="CA30" s="682"/>
      <c r="CB30" s="683"/>
      <c r="CD30" s="686"/>
      <c r="CE30" s="687"/>
      <c r="CF30" s="637" t="s">
        <v>295</v>
      </c>
      <c r="CG30" s="638"/>
      <c r="CH30" s="638"/>
      <c r="CI30" s="638"/>
      <c r="CJ30" s="638"/>
      <c r="CK30" s="638"/>
      <c r="CL30" s="638"/>
      <c r="CM30" s="638"/>
      <c r="CN30" s="638"/>
      <c r="CO30" s="638"/>
      <c r="CP30" s="638"/>
      <c r="CQ30" s="639"/>
      <c r="CR30" s="623">
        <v>469945</v>
      </c>
      <c r="CS30" s="624"/>
      <c r="CT30" s="624"/>
      <c r="CU30" s="624"/>
      <c r="CV30" s="624"/>
      <c r="CW30" s="624"/>
      <c r="CX30" s="624"/>
      <c r="CY30" s="625"/>
      <c r="CZ30" s="657">
        <v>3.5</v>
      </c>
      <c r="DA30" s="658"/>
      <c r="DB30" s="658"/>
      <c r="DC30" s="659"/>
      <c r="DD30" s="632">
        <v>469945</v>
      </c>
      <c r="DE30" s="624"/>
      <c r="DF30" s="624"/>
      <c r="DG30" s="624"/>
      <c r="DH30" s="624"/>
      <c r="DI30" s="624"/>
      <c r="DJ30" s="624"/>
      <c r="DK30" s="625"/>
      <c r="DL30" s="632">
        <v>469945</v>
      </c>
      <c r="DM30" s="624"/>
      <c r="DN30" s="624"/>
      <c r="DO30" s="624"/>
      <c r="DP30" s="624"/>
      <c r="DQ30" s="624"/>
      <c r="DR30" s="624"/>
      <c r="DS30" s="624"/>
      <c r="DT30" s="624"/>
      <c r="DU30" s="624"/>
      <c r="DV30" s="625"/>
      <c r="DW30" s="628">
        <v>5.9</v>
      </c>
      <c r="DX30" s="653"/>
      <c r="DY30" s="653"/>
      <c r="DZ30" s="653"/>
      <c r="EA30" s="653"/>
      <c r="EB30" s="653"/>
      <c r="EC30" s="654"/>
    </row>
    <row r="31" spans="2:133" ht="11.25" customHeight="1">
      <c r="B31" s="620" t="s">
        <v>296</v>
      </c>
      <c r="C31" s="621"/>
      <c r="D31" s="621"/>
      <c r="E31" s="621"/>
      <c r="F31" s="621"/>
      <c r="G31" s="621"/>
      <c r="H31" s="621"/>
      <c r="I31" s="621"/>
      <c r="J31" s="621"/>
      <c r="K31" s="621"/>
      <c r="L31" s="621"/>
      <c r="M31" s="621"/>
      <c r="N31" s="621"/>
      <c r="O31" s="621"/>
      <c r="P31" s="621"/>
      <c r="Q31" s="622"/>
      <c r="R31" s="623">
        <v>341350</v>
      </c>
      <c r="S31" s="624"/>
      <c r="T31" s="624"/>
      <c r="U31" s="624"/>
      <c r="V31" s="624"/>
      <c r="W31" s="624"/>
      <c r="X31" s="624"/>
      <c r="Y31" s="625"/>
      <c r="Z31" s="626">
        <v>2.5</v>
      </c>
      <c r="AA31" s="626"/>
      <c r="AB31" s="626"/>
      <c r="AC31" s="626"/>
      <c r="AD31" s="627" t="s">
        <v>112</v>
      </c>
      <c r="AE31" s="627"/>
      <c r="AF31" s="627"/>
      <c r="AG31" s="627"/>
      <c r="AH31" s="627"/>
      <c r="AI31" s="627"/>
      <c r="AJ31" s="627"/>
      <c r="AK31" s="627"/>
      <c r="AL31" s="628" t="s">
        <v>112</v>
      </c>
      <c r="AM31" s="629"/>
      <c r="AN31" s="629"/>
      <c r="AO31" s="630"/>
      <c r="AP31" s="671"/>
      <c r="AQ31" s="672"/>
      <c r="AR31" s="672"/>
      <c r="AS31" s="672"/>
      <c r="AT31" s="676"/>
      <c r="AU31" s="181" t="s">
        <v>297</v>
      </c>
      <c r="AV31" s="181"/>
      <c r="AW31" s="181"/>
      <c r="AX31" s="620" t="s">
        <v>298</v>
      </c>
      <c r="AY31" s="621"/>
      <c r="AZ31" s="621"/>
      <c r="BA31" s="621"/>
      <c r="BB31" s="621"/>
      <c r="BC31" s="621"/>
      <c r="BD31" s="621"/>
      <c r="BE31" s="621"/>
      <c r="BF31" s="622"/>
      <c r="BG31" s="678">
        <v>98.5</v>
      </c>
      <c r="BH31" s="655"/>
      <c r="BI31" s="655"/>
      <c r="BJ31" s="655"/>
      <c r="BK31" s="655"/>
      <c r="BL31" s="655"/>
      <c r="BM31" s="629">
        <v>94.5</v>
      </c>
      <c r="BN31" s="679"/>
      <c r="BO31" s="679"/>
      <c r="BP31" s="679"/>
      <c r="BQ31" s="680"/>
      <c r="BR31" s="678">
        <v>98</v>
      </c>
      <c r="BS31" s="655"/>
      <c r="BT31" s="655"/>
      <c r="BU31" s="655"/>
      <c r="BV31" s="655"/>
      <c r="BW31" s="655"/>
      <c r="BX31" s="629">
        <v>93.8</v>
      </c>
      <c r="BY31" s="679"/>
      <c r="BZ31" s="679"/>
      <c r="CA31" s="679"/>
      <c r="CB31" s="680"/>
      <c r="CD31" s="686"/>
      <c r="CE31" s="687"/>
      <c r="CF31" s="637" t="s">
        <v>299</v>
      </c>
      <c r="CG31" s="638"/>
      <c r="CH31" s="638"/>
      <c r="CI31" s="638"/>
      <c r="CJ31" s="638"/>
      <c r="CK31" s="638"/>
      <c r="CL31" s="638"/>
      <c r="CM31" s="638"/>
      <c r="CN31" s="638"/>
      <c r="CO31" s="638"/>
      <c r="CP31" s="638"/>
      <c r="CQ31" s="639"/>
      <c r="CR31" s="623">
        <v>48811</v>
      </c>
      <c r="CS31" s="655"/>
      <c r="CT31" s="655"/>
      <c r="CU31" s="655"/>
      <c r="CV31" s="655"/>
      <c r="CW31" s="655"/>
      <c r="CX31" s="655"/>
      <c r="CY31" s="656"/>
      <c r="CZ31" s="657">
        <v>0.4</v>
      </c>
      <c r="DA31" s="658"/>
      <c r="DB31" s="658"/>
      <c r="DC31" s="659"/>
      <c r="DD31" s="632">
        <v>48811</v>
      </c>
      <c r="DE31" s="655"/>
      <c r="DF31" s="655"/>
      <c r="DG31" s="655"/>
      <c r="DH31" s="655"/>
      <c r="DI31" s="655"/>
      <c r="DJ31" s="655"/>
      <c r="DK31" s="656"/>
      <c r="DL31" s="632">
        <v>48811</v>
      </c>
      <c r="DM31" s="655"/>
      <c r="DN31" s="655"/>
      <c r="DO31" s="655"/>
      <c r="DP31" s="655"/>
      <c r="DQ31" s="655"/>
      <c r="DR31" s="655"/>
      <c r="DS31" s="655"/>
      <c r="DT31" s="655"/>
      <c r="DU31" s="655"/>
      <c r="DV31" s="656"/>
      <c r="DW31" s="628">
        <v>0.6</v>
      </c>
      <c r="DX31" s="653"/>
      <c r="DY31" s="653"/>
      <c r="DZ31" s="653"/>
      <c r="EA31" s="653"/>
      <c r="EB31" s="653"/>
      <c r="EC31" s="654"/>
    </row>
    <row r="32" spans="2:133" ht="11.25" customHeight="1">
      <c r="B32" s="620" t="s">
        <v>300</v>
      </c>
      <c r="C32" s="621"/>
      <c r="D32" s="621"/>
      <c r="E32" s="621"/>
      <c r="F32" s="621"/>
      <c r="G32" s="621"/>
      <c r="H32" s="621"/>
      <c r="I32" s="621"/>
      <c r="J32" s="621"/>
      <c r="K32" s="621"/>
      <c r="L32" s="621"/>
      <c r="M32" s="621"/>
      <c r="N32" s="621"/>
      <c r="O32" s="621"/>
      <c r="P32" s="621"/>
      <c r="Q32" s="622"/>
      <c r="R32" s="623">
        <v>125830</v>
      </c>
      <c r="S32" s="624"/>
      <c r="T32" s="624"/>
      <c r="U32" s="624"/>
      <c r="V32" s="624"/>
      <c r="W32" s="624"/>
      <c r="X32" s="624"/>
      <c r="Y32" s="625"/>
      <c r="Z32" s="626">
        <v>0.9</v>
      </c>
      <c r="AA32" s="626"/>
      <c r="AB32" s="626"/>
      <c r="AC32" s="626"/>
      <c r="AD32" s="627">
        <v>3361</v>
      </c>
      <c r="AE32" s="627"/>
      <c r="AF32" s="627"/>
      <c r="AG32" s="627"/>
      <c r="AH32" s="627"/>
      <c r="AI32" s="627"/>
      <c r="AJ32" s="627"/>
      <c r="AK32" s="627"/>
      <c r="AL32" s="628">
        <v>0</v>
      </c>
      <c r="AM32" s="629"/>
      <c r="AN32" s="629"/>
      <c r="AO32" s="630"/>
      <c r="AP32" s="673"/>
      <c r="AQ32" s="674"/>
      <c r="AR32" s="674"/>
      <c r="AS32" s="674"/>
      <c r="AT32" s="677"/>
      <c r="AU32" s="183"/>
      <c r="AV32" s="183"/>
      <c r="AW32" s="183"/>
      <c r="AX32" s="666" t="s">
        <v>301</v>
      </c>
      <c r="AY32" s="667"/>
      <c r="AZ32" s="667"/>
      <c r="BA32" s="667"/>
      <c r="BB32" s="667"/>
      <c r="BC32" s="667"/>
      <c r="BD32" s="667"/>
      <c r="BE32" s="667"/>
      <c r="BF32" s="668"/>
      <c r="BG32" s="690">
        <v>99.2</v>
      </c>
      <c r="BH32" s="691"/>
      <c r="BI32" s="691"/>
      <c r="BJ32" s="691"/>
      <c r="BK32" s="691"/>
      <c r="BL32" s="691"/>
      <c r="BM32" s="692">
        <v>96.8</v>
      </c>
      <c r="BN32" s="691"/>
      <c r="BO32" s="691"/>
      <c r="BP32" s="691"/>
      <c r="BQ32" s="693"/>
      <c r="BR32" s="690">
        <v>99</v>
      </c>
      <c r="BS32" s="691"/>
      <c r="BT32" s="691"/>
      <c r="BU32" s="691"/>
      <c r="BV32" s="691"/>
      <c r="BW32" s="691"/>
      <c r="BX32" s="692">
        <v>96.1</v>
      </c>
      <c r="BY32" s="691"/>
      <c r="BZ32" s="691"/>
      <c r="CA32" s="691"/>
      <c r="CB32" s="693"/>
      <c r="CD32" s="688"/>
      <c r="CE32" s="689"/>
      <c r="CF32" s="637" t="s">
        <v>302</v>
      </c>
      <c r="CG32" s="638"/>
      <c r="CH32" s="638"/>
      <c r="CI32" s="638"/>
      <c r="CJ32" s="638"/>
      <c r="CK32" s="638"/>
      <c r="CL32" s="638"/>
      <c r="CM32" s="638"/>
      <c r="CN32" s="638"/>
      <c r="CO32" s="638"/>
      <c r="CP32" s="638"/>
      <c r="CQ32" s="639"/>
      <c r="CR32" s="623" t="s">
        <v>112</v>
      </c>
      <c r="CS32" s="624"/>
      <c r="CT32" s="624"/>
      <c r="CU32" s="624"/>
      <c r="CV32" s="624"/>
      <c r="CW32" s="624"/>
      <c r="CX32" s="624"/>
      <c r="CY32" s="625"/>
      <c r="CZ32" s="657" t="s">
        <v>112</v>
      </c>
      <c r="DA32" s="658"/>
      <c r="DB32" s="658"/>
      <c r="DC32" s="659"/>
      <c r="DD32" s="632" t="s">
        <v>112</v>
      </c>
      <c r="DE32" s="624"/>
      <c r="DF32" s="624"/>
      <c r="DG32" s="624"/>
      <c r="DH32" s="624"/>
      <c r="DI32" s="624"/>
      <c r="DJ32" s="624"/>
      <c r="DK32" s="625"/>
      <c r="DL32" s="632" t="s">
        <v>112</v>
      </c>
      <c r="DM32" s="624"/>
      <c r="DN32" s="624"/>
      <c r="DO32" s="624"/>
      <c r="DP32" s="624"/>
      <c r="DQ32" s="624"/>
      <c r="DR32" s="624"/>
      <c r="DS32" s="624"/>
      <c r="DT32" s="624"/>
      <c r="DU32" s="624"/>
      <c r="DV32" s="625"/>
      <c r="DW32" s="628" t="s">
        <v>112</v>
      </c>
      <c r="DX32" s="653"/>
      <c r="DY32" s="653"/>
      <c r="DZ32" s="653"/>
      <c r="EA32" s="653"/>
      <c r="EB32" s="653"/>
      <c r="EC32" s="654"/>
    </row>
    <row r="33" spans="2:133" ht="11.25" customHeight="1">
      <c r="B33" s="620" t="s">
        <v>303</v>
      </c>
      <c r="C33" s="621"/>
      <c r="D33" s="621"/>
      <c r="E33" s="621"/>
      <c r="F33" s="621"/>
      <c r="G33" s="621"/>
      <c r="H33" s="621"/>
      <c r="I33" s="621"/>
      <c r="J33" s="621"/>
      <c r="K33" s="621"/>
      <c r="L33" s="621"/>
      <c r="M33" s="621"/>
      <c r="N33" s="621"/>
      <c r="O33" s="621"/>
      <c r="P33" s="621"/>
      <c r="Q33" s="622"/>
      <c r="R33" s="623">
        <v>330000</v>
      </c>
      <c r="S33" s="624"/>
      <c r="T33" s="624"/>
      <c r="U33" s="624"/>
      <c r="V33" s="624"/>
      <c r="W33" s="624"/>
      <c r="X33" s="624"/>
      <c r="Y33" s="625"/>
      <c r="Z33" s="626">
        <v>2.4</v>
      </c>
      <c r="AA33" s="626"/>
      <c r="AB33" s="626"/>
      <c r="AC33" s="626"/>
      <c r="AD33" s="627" t="s">
        <v>112</v>
      </c>
      <c r="AE33" s="627"/>
      <c r="AF33" s="627"/>
      <c r="AG33" s="627"/>
      <c r="AH33" s="627"/>
      <c r="AI33" s="627"/>
      <c r="AJ33" s="627"/>
      <c r="AK33" s="627"/>
      <c r="AL33" s="628" t="s">
        <v>112</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304</v>
      </c>
      <c r="CE33" s="638"/>
      <c r="CF33" s="638"/>
      <c r="CG33" s="638"/>
      <c r="CH33" s="638"/>
      <c r="CI33" s="638"/>
      <c r="CJ33" s="638"/>
      <c r="CK33" s="638"/>
      <c r="CL33" s="638"/>
      <c r="CM33" s="638"/>
      <c r="CN33" s="638"/>
      <c r="CO33" s="638"/>
      <c r="CP33" s="638"/>
      <c r="CQ33" s="639"/>
      <c r="CR33" s="623">
        <v>6315591</v>
      </c>
      <c r="CS33" s="655"/>
      <c r="CT33" s="655"/>
      <c r="CU33" s="655"/>
      <c r="CV33" s="655"/>
      <c r="CW33" s="655"/>
      <c r="CX33" s="655"/>
      <c r="CY33" s="656"/>
      <c r="CZ33" s="657">
        <v>47.1</v>
      </c>
      <c r="DA33" s="658"/>
      <c r="DB33" s="658"/>
      <c r="DC33" s="659"/>
      <c r="DD33" s="632">
        <v>5121502</v>
      </c>
      <c r="DE33" s="655"/>
      <c r="DF33" s="655"/>
      <c r="DG33" s="655"/>
      <c r="DH33" s="655"/>
      <c r="DI33" s="655"/>
      <c r="DJ33" s="655"/>
      <c r="DK33" s="656"/>
      <c r="DL33" s="632">
        <v>3709494</v>
      </c>
      <c r="DM33" s="655"/>
      <c r="DN33" s="655"/>
      <c r="DO33" s="655"/>
      <c r="DP33" s="655"/>
      <c r="DQ33" s="655"/>
      <c r="DR33" s="655"/>
      <c r="DS33" s="655"/>
      <c r="DT33" s="655"/>
      <c r="DU33" s="655"/>
      <c r="DV33" s="656"/>
      <c r="DW33" s="628">
        <v>46.2</v>
      </c>
      <c r="DX33" s="653"/>
      <c r="DY33" s="653"/>
      <c r="DZ33" s="653"/>
      <c r="EA33" s="653"/>
      <c r="EB33" s="653"/>
      <c r="EC33" s="654"/>
    </row>
    <row r="34" spans="2:133" ht="11.25" customHeight="1">
      <c r="B34" s="620" t="s">
        <v>305</v>
      </c>
      <c r="C34" s="621"/>
      <c r="D34" s="621"/>
      <c r="E34" s="621"/>
      <c r="F34" s="621"/>
      <c r="G34" s="621"/>
      <c r="H34" s="621"/>
      <c r="I34" s="621"/>
      <c r="J34" s="621"/>
      <c r="K34" s="621"/>
      <c r="L34" s="621"/>
      <c r="M34" s="621"/>
      <c r="N34" s="621"/>
      <c r="O34" s="621"/>
      <c r="P34" s="621"/>
      <c r="Q34" s="622"/>
      <c r="R34" s="623" t="s">
        <v>112</v>
      </c>
      <c r="S34" s="624"/>
      <c r="T34" s="624"/>
      <c r="U34" s="624"/>
      <c r="V34" s="624"/>
      <c r="W34" s="624"/>
      <c r="X34" s="624"/>
      <c r="Y34" s="625"/>
      <c r="Z34" s="626" t="s">
        <v>112</v>
      </c>
      <c r="AA34" s="626"/>
      <c r="AB34" s="626"/>
      <c r="AC34" s="626"/>
      <c r="AD34" s="627" t="s">
        <v>112</v>
      </c>
      <c r="AE34" s="627"/>
      <c r="AF34" s="627"/>
      <c r="AG34" s="627"/>
      <c r="AH34" s="627"/>
      <c r="AI34" s="627"/>
      <c r="AJ34" s="627"/>
      <c r="AK34" s="627"/>
      <c r="AL34" s="628" t="s">
        <v>112</v>
      </c>
      <c r="AM34" s="629"/>
      <c r="AN34" s="629"/>
      <c r="AO34" s="630"/>
      <c r="AP34" s="186"/>
      <c r="AQ34" s="602" t="s">
        <v>306</v>
      </c>
      <c r="AR34" s="603"/>
      <c r="AS34" s="603"/>
      <c r="AT34" s="603"/>
      <c r="AU34" s="603"/>
      <c r="AV34" s="603"/>
      <c r="AW34" s="603"/>
      <c r="AX34" s="603"/>
      <c r="AY34" s="603"/>
      <c r="AZ34" s="603"/>
      <c r="BA34" s="603"/>
      <c r="BB34" s="603"/>
      <c r="BC34" s="603"/>
      <c r="BD34" s="603"/>
      <c r="BE34" s="603"/>
      <c r="BF34" s="604"/>
      <c r="BG34" s="602" t="s">
        <v>307</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308</v>
      </c>
      <c r="CE34" s="638"/>
      <c r="CF34" s="638"/>
      <c r="CG34" s="638"/>
      <c r="CH34" s="638"/>
      <c r="CI34" s="638"/>
      <c r="CJ34" s="638"/>
      <c r="CK34" s="638"/>
      <c r="CL34" s="638"/>
      <c r="CM34" s="638"/>
      <c r="CN34" s="638"/>
      <c r="CO34" s="638"/>
      <c r="CP34" s="638"/>
      <c r="CQ34" s="639"/>
      <c r="CR34" s="623">
        <v>2507365</v>
      </c>
      <c r="CS34" s="624"/>
      <c r="CT34" s="624"/>
      <c r="CU34" s="624"/>
      <c r="CV34" s="624"/>
      <c r="CW34" s="624"/>
      <c r="CX34" s="624"/>
      <c r="CY34" s="625"/>
      <c r="CZ34" s="657">
        <v>18.7</v>
      </c>
      <c r="DA34" s="658"/>
      <c r="DB34" s="658"/>
      <c r="DC34" s="659"/>
      <c r="DD34" s="632">
        <v>2012235</v>
      </c>
      <c r="DE34" s="624"/>
      <c r="DF34" s="624"/>
      <c r="DG34" s="624"/>
      <c r="DH34" s="624"/>
      <c r="DI34" s="624"/>
      <c r="DJ34" s="624"/>
      <c r="DK34" s="625"/>
      <c r="DL34" s="632">
        <v>1600638</v>
      </c>
      <c r="DM34" s="624"/>
      <c r="DN34" s="624"/>
      <c r="DO34" s="624"/>
      <c r="DP34" s="624"/>
      <c r="DQ34" s="624"/>
      <c r="DR34" s="624"/>
      <c r="DS34" s="624"/>
      <c r="DT34" s="624"/>
      <c r="DU34" s="624"/>
      <c r="DV34" s="625"/>
      <c r="DW34" s="628">
        <v>19.899999999999999</v>
      </c>
      <c r="DX34" s="653"/>
      <c r="DY34" s="653"/>
      <c r="DZ34" s="653"/>
      <c r="EA34" s="653"/>
      <c r="EB34" s="653"/>
      <c r="EC34" s="654"/>
    </row>
    <row r="35" spans="2:133" ht="11.25" customHeight="1">
      <c r="B35" s="620" t="s">
        <v>309</v>
      </c>
      <c r="C35" s="621"/>
      <c r="D35" s="621"/>
      <c r="E35" s="621"/>
      <c r="F35" s="621"/>
      <c r="G35" s="621"/>
      <c r="H35" s="621"/>
      <c r="I35" s="621"/>
      <c r="J35" s="621"/>
      <c r="K35" s="621"/>
      <c r="L35" s="621"/>
      <c r="M35" s="621"/>
      <c r="N35" s="621"/>
      <c r="O35" s="621"/>
      <c r="P35" s="621"/>
      <c r="Q35" s="622"/>
      <c r="R35" s="623" t="s">
        <v>112</v>
      </c>
      <c r="S35" s="624"/>
      <c r="T35" s="624"/>
      <c r="U35" s="624"/>
      <c r="V35" s="624"/>
      <c r="W35" s="624"/>
      <c r="X35" s="624"/>
      <c r="Y35" s="625"/>
      <c r="Z35" s="626" t="s">
        <v>112</v>
      </c>
      <c r="AA35" s="626"/>
      <c r="AB35" s="626"/>
      <c r="AC35" s="626"/>
      <c r="AD35" s="627" t="s">
        <v>112</v>
      </c>
      <c r="AE35" s="627"/>
      <c r="AF35" s="627"/>
      <c r="AG35" s="627"/>
      <c r="AH35" s="627"/>
      <c r="AI35" s="627"/>
      <c r="AJ35" s="627"/>
      <c r="AK35" s="627"/>
      <c r="AL35" s="628" t="s">
        <v>112</v>
      </c>
      <c r="AM35" s="629"/>
      <c r="AN35" s="629"/>
      <c r="AO35" s="630"/>
      <c r="AP35" s="186"/>
      <c r="AQ35" s="634" t="s">
        <v>310</v>
      </c>
      <c r="AR35" s="635"/>
      <c r="AS35" s="635"/>
      <c r="AT35" s="635"/>
      <c r="AU35" s="635"/>
      <c r="AV35" s="635"/>
      <c r="AW35" s="635"/>
      <c r="AX35" s="635"/>
      <c r="AY35" s="636"/>
      <c r="AZ35" s="612">
        <v>1878373</v>
      </c>
      <c r="BA35" s="613"/>
      <c r="BB35" s="613"/>
      <c r="BC35" s="613"/>
      <c r="BD35" s="613"/>
      <c r="BE35" s="613"/>
      <c r="BF35" s="694"/>
      <c r="BG35" s="634" t="s">
        <v>311</v>
      </c>
      <c r="BH35" s="635"/>
      <c r="BI35" s="635"/>
      <c r="BJ35" s="635"/>
      <c r="BK35" s="635"/>
      <c r="BL35" s="635"/>
      <c r="BM35" s="635"/>
      <c r="BN35" s="635"/>
      <c r="BO35" s="635"/>
      <c r="BP35" s="635"/>
      <c r="BQ35" s="635"/>
      <c r="BR35" s="635"/>
      <c r="BS35" s="635"/>
      <c r="BT35" s="635"/>
      <c r="BU35" s="636"/>
      <c r="BV35" s="612">
        <v>27672</v>
      </c>
      <c r="BW35" s="613"/>
      <c r="BX35" s="613"/>
      <c r="BY35" s="613"/>
      <c r="BZ35" s="613"/>
      <c r="CA35" s="613"/>
      <c r="CB35" s="694"/>
      <c r="CD35" s="637" t="s">
        <v>312</v>
      </c>
      <c r="CE35" s="638"/>
      <c r="CF35" s="638"/>
      <c r="CG35" s="638"/>
      <c r="CH35" s="638"/>
      <c r="CI35" s="638"/>
      <c r="CJ35" s="638"/>
      <c r="CK35" s="638"/>
      <c r="CL35" s="638"/>
      <c r="CM35" s="638"/>
      <c r="CN35" s="638"/>
      <c r="CO35" s="638"/>
      <c r="CP35" s="638"/>
      <c r="CQ35" s="639"/>
      <c r="CR35" s="623">
        <v>73142</v>
      </c>
      <c r="CS35" s="655"/>
      <c r="CT35" s="655"/>
      <c r="CU35" s="655"/>
      <c r="CV35" s="655"/>
      <c r="CW35" s="655"/>
      <c r="CX35" s="655"/>
      <c r="CY35" s="656"/>
      <c r="CZ35" s="657">
        <v>0.5</v>
      </c>
      <c r="DA35" s="658"/>
      <c r="DB35" s="658"/>
      <c r="DC35" s="659"/>
      <c r="DD35" s="632">
        <v>59489</v>
      </c>
      <c r="DE35" s="655"/>
      <c r="DF35" s="655"/>
      <c r="DG35" s="655"/>
      <c r="DH35" s="655"/>
      <c r="DI35" s="655"/>
      <c r="DJ35" s="655"/>
      <c r="DK35" s="656"/>
      <c r="DL35" s="632">
        <v>57764</v>
      </c>
      <c r="DM35" s="655"/>
      <c r="DN35" s="655"/>
      <c r="DO35" s="655"/>
      <c r="DP35" s="655"/>
      <c r="DQ35" s="655"/>
      <c r="DR35" s="655"/>
      <c r="DS35" s="655"/>
      <c r="DT35" s="655"/>
      <c r="DU35" s="655"/>
      <c r="DV35" s="656"/>
      <c r="DW35" s="628">
        <v>0.7</v>
      </c>
      <c r="DX35" s="653"/>
      <c r="DY35" s="653"/>
      <c r="DZ35" s="653"/>
      <c r="EA35" s="653"/>
      <c r="EB35" s="653"/>
      <c r="EC35" s="654"/>
    </row>
    <row r="36" spans="2:133" ht="11.25" customHeight="1">
      <c r="B36" s="666" t="s">
        <v>313</v>
      </c>
      <c r="C36" s="667"/>
      <c r="D36" s="667"/>
      <c r="E36" s="667"/>
      <c r="F36" s="667"/>
      <c r="G36" s="667"/>
      <c r="H36" s="667"/>
      <c r="I36" s="667"/>
      <c r="J36" s="667"/>
      <c r="K36" s="667"/>
      <c r="L36" s="667"/>
      <c r="M36" s="667"/>
      <c r="N36" s="667"/>
      <c r="O36" s="667"/>
      <c r="P36" s="667"/>
      <c r="Q36" s="668"/>
      <c r="R36" s="695">
        <v>13812385</v>
      </c>
      <c r="S36" s="696"/>
      <c r="T36" s="696"/>
      <c r="U36" s="696"/>
      <c r="V36" s="696"/>
      <c r="W36" s="696"/>
      <c r="X36" s="696"/>
      <c r="Y36" s="697"/>
      <c r="Z36" s="698">
        <v>100</v>
      </c>
      <c r="AA36" s="698"/>
      <c r="AB36" s="698"/>
      <c r="AC36" s="698"/>
      <c r="AD36" s="699">
        <v>8027464</v>
      </c>
      <c r="AE36" s="699"/>
      <c r="AF36" s="699"/>
      <c r="AG36" s="699"/>
      <c r="AH36" s="699"/>
      <c r="AI36" s="699"/>
      <c r="AJ36" s="699"/>
      <c r="AK36" s="699"/>
      <c r="AL36" s="700">
        <v>100</v>
      </c>
      <c r="AM36" s="692"/>
      <c r="AN36" s="692"/>
      <c r="AO36" s="701"/>
      <c r="AQ36" s="702" t="s">
        <v>314</v>
      </c>
      <c r="AR36" s="703"/>
      <c r="AS36" s="703"/>
      <c r="AT36" s="703"/>
      <c r="AU36" s="703"/>
      <c r="AV36" s="703"/>
      <c r="AW36" s="703"/>
      <c r="AX36" s="703"/>
      <c r="AY36" s="704"/>
      <c r="AZ36" s="623">
        <v>343306</v>
      </c>
      <c r="BA36" s="624"/>
      <c r="BB36" s="624"/>
      <c r="BC36" s="624"/>
      <c r="BD36" s="655"/>
      <c r="BE36" s="655"/>
      <c r="BF36" s="680"/>
      <c r="BG36" s="637" t="s">
        <v>315</v>
      </c>
      <c r="BH36" s="638"/>
      <c r="BI36" s="638"/>
      <c r="BJ36" s="638"/>
      <c r="BK36" s="638"/>
      <c r="BL36" s="638"/>
      <c r="BM36" s="638"/>
      <c r="BN36" s="638"/>
      <c r="BO36" s="638"/>
      <c r="BP36" s="638"/>
      <c r="BQ36" s="638"/>
      <c r="BR36" s="638"/>
      <c r="BS36" s="638"/>
      <c r="BT36" s="638"/>
      <c r="BU36" s="639"/>
      <c r="BV36" s="623">
        <v>-479152</v>
      </c>
      <c r="BW36" s="624"/>
      <c r="BX36" s="624"/>
      <c r="BY36" s="624"/>
      <c r="BZ36" s="624"/>
      <c r="CA36" s="624"/>
      <c r="CB36" s="633"/>
      <c r="CD36" s="637" t="s">
        <v>316</v>
      </c>
      <c r="CE36" s="638"/>
      <c r="CF36" s="638"/>
      <c r="CG36" s="638"/>
      <c r="CH36" s="638"/>
      <c r="CI36" s="638"/>
      <c r="CJ36" s="638"/>
      <c r="CK36" s="638"/>
      <c r="CL36" s="638"/>
      <c r="CM36" s="638"/>
      <c r="CN36" s="638"/>
      <c r="CO36" s="638"/>
      <c r="CP36" s="638"/>
      <c r="CQ36" s="639"/>
      <c r="CR36" s="623">
        <v>1828757</v>
      </c>
      <c r="CS36" s="624"/>
      <c r="CT36" s="624"/>
      <c r="CU36" s="624"/>
      <c r="CV36" s="624"/>
      <c r="CW36" s="624"/>
      <c r="CX36" s="624"/>
      <c r="CY36" s="625"/>
      <c r="CZ36" s="657">
        <v>13.6</v>
      </c>
      <c r="DA36" s="658"/>
      <c r="DB36" s="658"/>
      <c r="DC36" s="659"/>
      <c r="DD36" s="632">
        <v>1293092</v>
      </c>
      <c r="DE36" s="624"/>
      <c r="DF36" s="624"/>
      <c r="DG36" s="624"/>
      <c r="DH36" s="624"/>
      <c r="DI36" s="624"/>
      <c r="DJ36" s="624"/>
      <c r="DK36" s="625"/>
      <c r="DL36" s="632">
        <v>1199495</v>
      </c>
      <c r="DM36" s="624"/>
      <c r="DN36" s="624"/>
      <c r="DO36" s="624"/>
      <c r="DP36" s="624"/>
      <c r="DQ36" s="624"/>
      <c r="DR36" s="624"/>
      <c r="DS36" s="624"/>
      <c r="DT36" s="624"/>
      <c r="DU36" s="624"/>
      <c r="DV36" s="625"/>
      <c r="DW36" s="628">
        <v>14.9</v>
      </c>
      <c r="DX36" s="653"/>
      <c r="DY36" s="653"/>
      <c r="DZ36" s="653"/>
      <c r="EA36" s="653"/>
      <c r="EB36" s="653"/>
      <c r="EC36" s="654"/>
    </row>
    <row r="37" spans="2:133" ht="11.25" customHeight="1">
      <c r="AQ37" s="702" t="s">
        <v>317</v>
      </c>
      <c r="AR37" s="703"/>
      <c r="AS37" s="703"/>
      <c r="AT37" s="703"/>
      <c r="AU37" s="703"/>
      <c r="AV37" s="703"/>
      <c r="AW37" s="703"/>
      <c r="AX37" s="703"/>
      <c r="AY37" s="704"/>
      <c r="AZ37" s="623">
        <v>240583</v>
      </c>
      <c r="BA37" s="624"/>
      <c r="BB37" s="624"/>
      <c r="BC37" s="624"/>
      <c r="BD37" s="655"/>
      <c r="BE37" s="655"/>
      <c r="BF37" s="680"/>
      <c r="BG37" s="637" t="s">
        <v>318</v>
      </c>
      <c r="BH37" s="638"/>
      <c r="BI37" s="638"/>
      <c r="BJ37" s="638"/>
      <c r="BK37" s="638"/>
      <c r="BL37" s="638"/>
      <c r="BM37" s="638"/>
      <c r="BN37" s="638"/>
      <c r="BO37" s="638"/>
      <c r="BP37" s="638"/>
      <c r="BQ37" s="638"/>
      <c r="BR37" s="638"/>
      <c r="BS37" s="638"/>
      <c r="BT37" s="638"/>
      <c r="BU37" s="639"/>
      <c r="BV37" s="623">
        <v>6028</v>
      </c>
      <c r="BW37" s="624"/>
      <c r="BX37" s="624"/>
      <c r="BY37" s="624"/>
      <c r="BZ37" s="624"/>
      <c r="CA37" s="624"/>
      <c r="CB37" s="633"/>
      <c r="CD37" s="637" t="s">
        <v>319</v>
      </c>
      <c r="CE37" s="638"/>
      <c r="CF37" s="638"/>
      <c r="CG37" s="638"/>
      <c r="CH37" s="638"/>
      <c r="CI37" s="638"/>
      <c r="CJ37" s="638"/>
      <c r="CK37" s="638"/>
      <c r="CL37" s="638"/>
      <c r="CM37" s="638"/>
      <c r="CN37" s="638"/>
      <c r="CO37" s="638"/>
      <c r="CP37" s="638"/>
      <c r="CQ37" s="639"/>
      <c r="CR37" s="623">
        <v>512233</v>
      </c>
      <c r="CS37" s="655"/>
      <c r="CT37" s="655"/>
      <c r="CU37" s="655"/>
      <c r="CV37" s="655"/>
      <c r="CW37" s="655"/>
      <c r="CX37" s="655"/>
      <c r="CY37" s="656"/>
      <c r="CZ37" s="657">
        <v>3.8</v>
      </c>
      <c r="DA37" s="658"/>
      <c r="DB37" s="658"/>
      <c r="DC37" s="659"/>
      <c r="DD37" s="632">
        <v>283983</v>
      </c>
      <c r="DE37" s="655"/>
      <c r="DF37" s="655"/>
      <c r="DG37" s="655"/>
      <c r="DH37" s="655"/>
      <c r="DI37" s="655"/>
      <c r="DJ37" s="655"/>
      <c r="DK37" s="656"/>
      <c r="DL37" s="632">
        <v>262949</v>
      </c>
      <c r="DM37" s="655"/>
      <c r="DN37" s="655"/>
      <c r="DO37" s="655"/>
      <c r="DP37" s="655"/>
      <c r="DQ37" s="655"/>
      <c r="DR37" s="655"/>
      <c r="DS37" s="655"/>
      <c r="DT37" s="655"/>
      <c r="DU37" s="655"/>
      <c r="DV37" s="656"/>
      <c r="DW37" s="628">
        <v>3.3</v>
      </c>
      <c r="DX37" s="653"/>
      <c r="DY37" s="653"/>
      <c r="DZ37" s="653"/>
      <c r="EA37" s="653"/>
      <c r="EB37" s="653"/>
      <c r="EC37" s="654"/>
    </row>
    <row r="38" spans="2:133" ht="11.25" customHeight="1">
      <c r="AQ38" s="702" t="s">
        <v>320</v>
      </c>
      <c r="AR38" s="703"/>
      <c r="AS38" s="703"/>
      <c r="AT38" s="703"/>
      <c r="AU38" s="703"/>
      <c r="AV38" s="703"/>
      <c r="AW38" s="703"/>
      <c r="AX38" s="703"/>
      <c r="AY38" s="704"/>
      <c r="AZ38" s="623" t="s">
        <v>321</v>
      </c>
      <c r="BA38" s="624"/>
      <c r="BB38" s="624"/>
      <c r="BC38" s="624"/>
      <c r="BD38" s="655"/>
      <c r="BE38" s="655"/>
      <c r="BF38" s="680"/>
      <c r="BG38" s="637" t="s">
        <v>322</v>
      </c>
      <c r="BH38" s="638"/>
      <c r="BI38" s="638"/>
      <c r="BJ38" s="638"/>
      <c r="BK38" s="638"/>
      <c r="BL38" s="638"/>
      <c r="BM38" s="638"/>
      <c r="BN38" s="638"/>
      <c r="BO38" s="638"/>
      <c r="BP38" s="638"/>
      <c r="BQ38" s="638"/>
      <c r="BR38" s="638"/>
      <c r="BS38" s="638"/>
      <c r="BT38" s="638"/>
      <c r="BU38" s="639"/>
      <c r="BV38" s="623">
        <v>10778</v>
      </c>
      <c r="BW38" s="624"/>
      <c r="BX38" s="624"/>
      <c r="BY38" s="624"/>
      <c r="BZ38" s="624"/>
      <c r="CA38" s="624"/>
      <c r="CB38" s="633"/>
      <c r="CD38" s="637" t="s">
        <v>323</v>
      </c>
      <c r="CE38" s="638"/>
      <c r="CF38" s="638"/>
      <c r="CG38" s="638"/>
      <c r="CH38" s="638"/>
      <c r="CI38" s="638"/>
      <c r="CJ38" s="638"/>
      <c r="CK38" s="638"/>
      <c r="CL38" s="638"/>
      <c r="CM38" s="638"/>
      <c r="CN38" s="638"/>
      <c r="CO38" s="638"/>
      <c r="CP38" s="638"/>
      <c r="CQ38" s="639"/>
      <c r="CR38" s="623">
        <v>1637790</v>
      </c>
      <c r="CS38" s="624"/>
      <c r="CT38" s="624"/>
      <c r="CU38" s="624"/>
      <c r="CV38" s="624"/>
      <c r="CW38" s="624"/>
      <c r="CX38" s="624"/>
      <c r="CY38" s="625"/>
      <c r="CZ38" s="657">
        <v>12.2</v>
      </c>
      <c r="DA38" s="658"/>
      <c r="DB38" s="658"/>
      <c r="DC38" s="659"/>
      <c r="DD38" s="632">
        <v>1499885</v>
      </c>
      <c r="DE38" s="624"/>
      <c r="DF38" s="624"/>
      <c r="DG38" s="624"/>
      <c r="DH38" s="624"/>
      <c r="DI38" s="624"/>
      <c r="DJ38" s="624"/>
      <c r="DK38" s="625"/>
      <c r="DL38" s="632">
        <v>851597</v>
      </c>
      <c r="DM38" s="624"/>
      <c r="DN38" s="624"/>
      <c r="DO38" s="624"/>
      <c r="DP38" s="624"/>
      <c r="DQ38" s="624"/>
      <c r="DR38" s="624"/>
      <c r="DS38" s="624"/>
      <c r="DT38" s="624"/>
      <c r="DU38" s="624"/>
      <c r="DV38" s="625"/>
      <c r="DW38" s="628">
        <v>10.6</v>
      </c>
      <c r="DX38" s="653"/>
      <c r="DY38" s="653"/>
      <c r="DZ38" s="653"/>
      <c r="EA38" s="653"/>
      <c r="EB38" s="653"/>
      <c r="EC38" s="654"/>
    </row>
    <row r="39" spans="2:133" ht="11.25" customHeight="1">
      <c r="AQ39" s="702" t="s">
        <v>324</v>
      </c>
      <c r="AR39" s="703"/>
      <c r="AS39" s="703"/>
      <c r="AT39" s="703"/>
      <c r="AU39" s="703"/>
      <c r="AV39" s="703"/>
      <c r="AW39" s="703"/>
      <c r="AX39" s="703"/>
      <c r="AY39" s="704"/>
      <c r="AZ39" s="623" t="s">
        <v>321</v>
      </c>
      <c r="BA39" s="624"/>
      <c r="BB39" s="624"/>
      <c r="BC39" s="624"/>
      <c r="BD39" s="655"/>
      <c r="BE39" s="655"/>
      <c r="BF39" s="680"/>
      <c r="BG39" s="708" t="s">
        <v>325</v>
      </c>
      <c r="BH39" s="709"/>
      <c r="BI39" s="709"/>
      <c r="BJ39" s="709"/>
      <c r="BK39" s="709"/>
      <c r="BL39" s="187"/>
      <c r="BM39" s="638" t="s">
        <v>326</v>
      </c>
      <c r="BN39" s="638"/>
      <c r="BO39" s="638"/>
      <c r="BP39" s="638"/>
      <c r="BQ39" s="638"/>
      <c r="BR39" s="638"/>
      <c r="BS39" s="638"/>
      <c r="BT39" s="638"/>
      <c r="BU39" s="639"/>
      <c r="BV39" s="623">
        <v>73</v>
      </c>
      <c r="BW39" s="624"/>
      <c r="BX39" s="624"/>
      <c r="BY39" s="624"/>
      <c r="BZ39" s="624"/>
      <c r="CA39" s="624"/>
      <c r="CB39" s="633"/>
      <c r="CD39" s="637" t="s">
        <v>327</v>
      </c>
      <c r="CE39" s="638"/>
      <c r="CF39" s="638"/>
      <c r="CG39" s="638"/>
      <c r="CH39" s="638"/>
      <c r="CI39" s="638"/>
      <c r="CJ39" s="638"/>
      <c r="CK39" s="638"/>
      <c r="CL39" s="638"/>
      <c r="CM39" s="638"/>
      <c r="CN39" s="638"/>
      <c r="CO39" s="638"/>
      <c r="CP39" s="638"/>
      <c r="CQ39" s="639"/>
      <c r="CR39" s="623">
        <v>268537</v>
      </c>
      <c r="CS39" s="655"/>
      <c r="CT39" s="655"/>
      <c r="CU39" s="655"/>
      <c r="CV39" s="655"/>
      <c r="CW39" s="655"/>
      <c r="CX39" s="655"/>
      <c r="CY39" s="656"/>
      <c r="CZ39" s="657">
        <v>2</v>
      </c>
      <c r="DA39" s="658"/>
      <c r="DB39" s="658"/>
      <c r="DC39" s="659"/>
      <c r="DD39" s="632">
        <v>256801</v>
      </c>
      <c r="DE39" s="655"/>
      <c r="DF39" s="655"/>
      <c r="DG39" s="655"/>
      <c r="DH39" s="655"/>
      <c r="DI39" s="655"/>
      <c r="DJ39" s="655"/>
      <c r="DK39" s="656"/>
      <c r="DL39" s="632" t="s">
        <v>321</v>
      </c>
      <c r="DM39" s="655"/>
      <c r="DN39" s="655"/>
      <c r="DO39" s="655"/>
      <c r="DP39" s="655"/>
      <c r="DQ39" s="655"/>
      <c r="DR39" s="655"/>
      <c r="DS39" s="655"/>
      <c r="DT39" s="655"/>
      <c r="DU39" s="655"/>
      <c r="DV39" s="656"/>
      <c r="DW39" s="628" t="s">
        <v>321</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328</v>
      </c>
      <c r="AR40" s="703"/>
      <c r="AS40" s="703"/>
      <c r="AT40" s="703"/>
      <c r="AU40" s="703"/>
      <c r="AV40" s="703"/>
      <c r="AW40" s="703"/>
      <c r="AX40" s="703"/>
      <c r="AY40" s="704"/>
      <c r="AZ40" s="623">
        <v>674676</v>
      </c>
      <c r="BA40" s="624"/>
      <c r="BB40" s="624"/>
      <c r="BC40" s="624"/>
      <c r="BD40" s="655"/>
      <c r="BE40" s="655"/>
      <c r="BF40" s="680"/>
      <c r="BG40" s="708"/>
      <c r="BH40" s="709"/>
      <c r="BI40" s="709"/>
      <c r="BJ40" s="709"/>
      <c r="BK40" s="709"/>
      <c r="BL40" s="187"/>
      <c r="BM40" s="638" t="s">
        <v>329</v>
      </c>
      <c r="BN40" s="638"/>
      <c r="BO40" s="638"/>
      <c r="BP40" s="638"/>
      <c r="BQ40" s="638"/>
      <c r="BR40" s="638"/>
      <c r="BS40" s="638"/>
      <c r="BT40" s="638"/>
      <c r="BU40" s="639"/>
      <c r="BV40" s="623">
        <v>85</v>
      </c>
      <c r="BW40" s="624"/>
      <c r="BX40" s="624"/>
      <c r="BY40" s="624"/>
      <c r="BZ40" s="624"/>
      <c r="CA40" s="624"/>
      <c r="CB40" s="633"/>
      <c r="CD40" s="637" t="s">
        <v>330</v>
      </c>
      <c r="CE40" s="638"/>
      <c r="CF40" s="638"/>
      <c r="CG40" s="638"/>
      <c r="CH40" s="638"/>
      <c r="CI40" s="638"/>
      <c r="CJ40" s="638"/>
      <c r="CK40" s="638"/>
      <c r="CL40" s="638"/>
      <c r="CM40" s="638"/>
      <c r="CN40" s="638"/>
      <c r="CO40" s="638"/>
      <c r="CP40" s="638"/>
      <c r="CQ40" s="639"/>
      <c r="CR40" s="623" t="s">
        <v>321</v>
      </c>
      <c r="CS40" s="624"/>
      <c r="CT40" s="624"/>
      <c r="CU40" s="624"/>
      <c r="CV40" s="624"/>
      <c r="CW40" s="624"/>
      <c r="CX40" s="624"/>
      <c r="CY40" s="625"/>
      <c r="CZ40" s="657" t="s">
        <v>321</v>
      </c>
      <c r="DA40" s="658"/>
      <c r="DB40" s="658"/>
      <c r="DC40" s="659"/>
      <c r="DD40" s="632" t="s">
        <v>321</v>
      </c>
      <c r="DE40" s="624"/>
      <c r="DF40" s="624"/>
      <c r="DG40" s="624"/>
      <c r="DH40" s="624"/>
      <c r="DI40" s="624"/>
      <c r="DJ40" s="624"/>
      <c r="DK40" s="625"/>
      <c r="DL40" s="632" t="s">
        <v>321</v>
      </c>
      <c r="DM40" s="624"/>
      <c r="DN40" s="624"/>
      <c r="DO40" s="624"/>
      <c r="DP40" s="624"/>
      <c r="DQ40" s="624"/>
      <c r="DR40" s="624"/>
      <c r="DS40" s="624"/>
      <c r="DT40" s="624"/>
      <c r="DU40" s="624"/>
      <c r="DV40" s="625"/>
      <c r="DW40" s="628" t="s">
        <v>321</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331</v>
      </c>
      <c r="AR41" s="644"/>
      <c r="AS41" s="644"/>
      <c r="AT41" s="644"/>
      <c r="AU41" s="644"/>
      <c r="AV41" s="644"/>
      <c r="AW41" s="644"/>
      <c r="AX41" s="644"/>
      <c r="AY41" s="645"/>
      <c r="AZ41" s="695">
        <v>619808</v>
      </c>
      <c r="BA41" s="696"/>
      <c r="BB41" s="696"/>
      <c r="BC41" s="696"/>
      <c r="BD41" s="691"/>
      <c r="BE41" s="691"/>
      <c r="BF41" s="693"/>
      <c r="BG41" s="710"/>
      <c r="BH41" s="711"/>
      <c r="BI41" s="711"/>
      <c r="BJ41" s="711"/>
      <c r="BK41" s="711"/>
      <c r="BL41" s="189"/>
      <c r="BM41" s="644" t="s">
        <v>332</v>
      </c>
      <c r="BN41" s="644"/>
      <c r="BO41" s="644"/>
      <c r="BP41" s="644"/>
      <c r="BQ41" s="644"/>
      <c r="BR41" s="644"/>
      <c r="BS41" s="644"/>
      <c r="BT41" s="644"/>
      <c r="BU41" s="645"/>
      <c r="BV41" s="695">
        <v>245</v>
      </c>
      <c r="BW41" s="696"/>
      <c r="BX41" s="696"/>
      <c r="BY41" s="696"/>
      <c r="BZ41" s="696"/>
      <c r="CA41" s="696"/>
      <c r="CB41" s="705"/>
      <c r="CD41" s="637" t="s">
        <v>333</v>
      </c>
      <c r="CE41" s="638"/>
      <c r="CF41" s="638"/>
      <c r="CG41" s="638"/>
      <c r="CH41" s="638"/>
      <c r="CI41" s="638"/>
      <c r="CJ41" s="638"/>
      <c r="CK41" s="638"/>
      <c r="CL41" s="638"/>
      <c r="CM41" s="638"/>
      <c r="CN41" s="638"/>
      <c r="CO41" s="638"/>
      <c r="CP41" s="638"/>
      <c r="CQ41" s="639"/>
      <c r="CR41" s="623" t="s">
        <v>334</v>
      </c>
      <c r="CS41" s="655"/>
      <c r="CT41" s="655"/>
      <c r="CU41" s="655"/>
      <c r="CV41" s="655"/>
      <c r="CW41" s="655"/>
      <c r="CX41" s="655"/>
      <c r="CY41" s="656"/>
      <c r="CZ41" s="657" t="s">
        <v>334</v>
      </c>
      <c r="DA41" s="658"/>
      <c r="DB41" s="658"/>
      <c r="DC41" s="659"/>
      <c r="DD41" s="632" t="s">
        <v>334</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335</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336</v>
      </c>
      <c r="CE42" s="621"/>
      <c r="CF42" s="621"/>
      <c r="CG42" s="621"/>
      <c r="CH42" s="621"/>
      <c r="CI42" s="621"/>
      <c r="CJ42" s="621"/>
      <c r="CK42" s="621"/>
      <c r="CL42" s="621"/>
      <c r="CM42" s="621"/>
      <c r="CN42" s="621"/>
      <c r="CO42" s="621"/>
      <c r="CP42" s="621"/>
      <c r="CQ42" s="622"/>
      <c r="CR42" s="623">
        <v>1916261</v>
      </c>
      <c r="CS42" s="624"/>
      <c r="CT42" s="624"/>
      <c r="CU42" s="624"/>
      <c r="CV42" s="624"/>
      <c r="CW42" s="624"/>
      <c r="CX42" s="624"/>
      <c r="CY42" s="625"/>
      <c r="CZ42" s="657">
        <v>14.3</v>
      </c>
      <c r="DA42" s="706"/>
      <c r="DB42" s="706"/>
      <c r="DC42" s="707"/>
      <c r="DD42" s="632">
        <v>851332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337</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338</v>
      </c>
      <c r="CE43" s="621"/>
      <c r="CF43" s="621"/>
      <c r="CG43" s="621"/>
      <c r="CH43" s="621"/>
      <c r="CI43" s="621"/>
      <c r="CJ43" s="621"/>
      <c r="CK43" s="621"/>
      <c r="CL43" s="621"/>
      <c r="CM43" s="621"/>
      <c r="CN43" s="621"/>
      <c r="CO43" s="621"/>
      <c r="CP43" s="621"/>
      <c r="CQ43" s="622"/>
      <c r="CR43" s="623">
        <v>24420</v>
      </c>
      <c r="CS43" s="655"/>
      <c r="CT43" s="655"/>
      <c r="CU43" s="655"/>
      <c r="CV43" s="655"/>
      <c r="CW43" s="655"/>
      <c r="CX43" s="655"/>
      <c r="CY43" s="656"/>
      <c r="CZ43" s="657">
        <v>0.2</v>
      </c>
      <c r="DA43" s="658"/>
      <c r="DB43" s="658"/>
      <c r="DC43" s="659"/>
      <c r="DD43" s="632">
        <v>24420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339</v>
      </c>
      <c r="CD44" s="729" t="s">
        <v>290</v>
      </c>
      <c r="CE44" s="730"/>
      <c r="CF44" s="620" t="s">
        <v>340</v>
      </c>
      <c r="CG44" s="621"/>
      <c r="CH44" s="621"/>
      <c r="CI44" s="621"/>
      <c r="CJ44" s="621"/>
      <c r="CK44" s="621"/>
      <c r="CL44" s="621"/>
      <c r="CM44" s="621"/>
      <c r="CN44" s="621"/>
      <c r="CO44" s="621"/>
      <c r="CP44" s="621"/>
      <c r="CQ44" s="622"/>
      <c r="CR44" s="623">
        <v>1916261</v>
      </c>
      <c r="CS44" s="624"/>
      <c r="CT44" s="624"/>
      <c r="CU44" s="624"/>
      <c r="CV44" s="624"/>
      <c r="CW44" s="624"/>
      <c r="CX44" s="624"/>
      <c r="CY44" s="625"/>
      <c r="CZ44" s="657">
        <v>14.3</v>
      </c>
      <c r="DA44" s="706"/>
      <c r="DB44" s="706"/>
      <c r="DC44" s="707"/>
      <c r="DD44" s="632">
        <v>851332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341</v>
      </c>
      <c r="CG45" s="621"/>
      <c r="CH45" s="621"/>
      <c r="CI45" s="621"/>
      <c r="CJ45" s="621"/>
      <c r="CK45" s="621"/>
      <c r="CL45" s="621"/>
      <c r="CM45" s="621"/>
      <c r="CN45" s="621"/>
      <c r="CO45" s="621"/>
      <c r="CP45" s="621"/>
      <c r="CQ45" s="622"/>
      <c r="CR45" s="623">
        <v>287775</v>
      </c>
      <c r="CS45" s="655"/>
      <c r="CT45" s="655"/>
      <c r="CU45" s="655"/>
      <c r="CV45" s="655"/>
      <c r="CW45" s="655"/>
      <c r="CX45" s="655"/>
      <c r="CY45" s="656"/>
      <c r="CZ45" s="657">
        <v>2.1</v>
      </c>
      <c r="DA45" s="658"/>
      <c r="DB45" s="658"/>
      <c r="DC45" s="659"/>
      <c r="DD45" s="632">
        <v>22550</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342</v>
      </c>
      <c r="CG46" s="621"/>
      <c r="CH46" s="621"/>
      <c r="CI46" s="621"/>
      <c r="CJ46" s="621"/>
      <c r="CK46" s="621"/>
      <c r="CL46" s="621"/>
      <c r="CM46" s="621"/>
      <c r="CN46" s="621"/>
      <c r="CO46" s="621"/>
      <c r="CP46" s="621"/>
      <c r="CQ46" s="622"/>
      <c r="CR46" s="623">
        <v>1628486</v>
      </c>
      <c r="CS46" s="624"/>
      <c r="CT46" s="624"/>
      <c r="CU46" s="624"/>
      <c r="CV46" s="624"/>
      <c r="CW46" s="624"/>
      <c r="CX46" s="624"/>
      <c r="CY46" s="625"/>
      <c r="CZ46" s="657">
        <v>12.1</v>
      </c>
      <c r="DA46" s="706"/>
      <c r="DB46" s="706"/>
      <c r="DC46" s="707"/>
      <c r="DD46" s="632">
        <v>828782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343</v>
      </c>
      <c r="CG47" s="621"/>
      <c r="CH47" s="621"/>
      <c r="CI47" s="621"/>
      <c r="CJ47" s="621"/>
      <c r="CK47" s="621"/>
      <c r="CL47" s="621"/>
      <c r="CM47" s="621"/>
      <c r="CN47" s="621"/>
      <c r="CO47" s="621"/>
      <c r="CP47" s="621"/>
      <c r="CQ47" s="622"/>
      <c r="CR47" s="623" t="s">
        <v>112</v>
      </c>
      <c r="CS47" s="655"/>
      <c r="CT47" s="655"/>
      <c r="CU47" s="655"/>
      <c r="CV47" s="655"/>
      <c r="CW47" s="655"/>
      <c r="CX47" s="655"/>
      <c r="CY47" s="656"/>
      <c r="CZ47" s="657" t="s">
        <v>112</v>
      </c>
      <c r="DA47" s="658"/>
      <c r="DB47" s="658"/>
      <c r="DC47" s="659"/>
      <c r="DD47" s="632" t="s">
        <v>112</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344</v>
      </c>
      <c r="CG48" s="621"/>
      <c r="CH48" s="621"/>
      <c r="CI48" s="621"/>
      <c r="CJ48" s="621"/>
      <c r="CK48" s="621"/>
      <c r="CL48" s="621"/>
      <c r="CM48" s="621"/>
      <c r="CN48" s="621"/>
      <c r="CO48" s="621"/>
      <c r="CP48" s="621"/>
      <c r="CQ48" s="622"/>
      <c r="CR48" s="623" t="s">
        <v>112</v>
      </c>
      <c r="CS48" s="624"/>
      <c r="CT48" s="624"/>
      <c r="CU48" s="624"/>
      <c r="CV48" s="624"/>
      <c r="CW48" s="624"/>
      <c r="CX48" s="624"/>
      <c r="CY48" s="625"/>
      <c r="CZ48" s="657" t="s">
        <v>112</v>
      </c>
      <c r="DA48" s="706"/>
      <c r="DB48" s="706"/>
      <c r="DC48" s="707"/>
      <c r="DD48" s="632" t="s">
        <v>112</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345</v>
      </c>
      <c r="CE49" s="667"/>
      <c r="CF49" s="667"/>
      <c r="CG49" s="667"/>
      <c r="CH49" s="667"/>
      <c r="CI49" s="667"/>
      <c r="CJ49" s="667"/>
      <c r="CK49" s="667"/>
      <c r="CL49" s="667"/>
      <c r="CM49" s="667"/>
      <c r="CN49" s="667"/>
      <c r="CO49" s="667"/>
      <c r="CP49" s="667"/>
      <c r="CQ49" s="668"/>
      <c r="CR49" s="695">
        <v>13413146</v>
      </c>
      <c r="CS49" s="691"/>
      <c r="CT49" s="691"/>
      <c r="CU49" s="691"/>
      <c r="CV49" s="691"/>
      <c r="CW49" s="691"/>
      <c r="CX49" s="691"/>
      <c r="CY49" s="718"/>
      <c r="CZ49" s="719">
        <v>100</v>
      </c>
      <c r="DA49" s="720"/>
      <c r="DB49" s="720"/>
      <c r="DC49" s="721"/>
      <c r="DD49" s="722">
        <v>9362635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346</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347</v>
      </c>
      <c r="DK2" s="765"/>
      <c r="DL2" s="765"/>
      <c r="DM2" s="765"/>
      <c r="DN2" s="765"/>
      <c r="DO2" s="766"/>
      <c r="DP2" s="200"/>
      <c r="DQ2" s="764" t="s">
        <v>348</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349</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350</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351</v>
      </c>
      <c r="B5" s="759"/>
      <c r="C5" s="759"/>
      <c r="D5" s="759"/>
      <c r="E5" s="759"/>
      <c r="F5" s="759"/>
      <c r="G5" s="759"/>
      <c r="H5" s="759"/>
      <c r="I5" s="759"/>
      <c r="J5" s="759"/>
      <c r="K5" s="759"/>
      <c r="L5" s="759"/>
      <c r="M5" s="759"/>
      <c r="N5" s="759"/>
      <c r="O5" s="759"/>
      <c r="P5" s="760"/>
      <c r="Q5" s="735" t="s">
        <v>352</v>
      </c>
      <c r="R5" s="736"/>
      <c r="S5" s="736"/>
      <c r="T5" s="736"/>
      <c r="U5" s="737"/>
      <c r="V5" s="735" t="s">
        <v>353</v>
      </c>
      <c r="W5" s="736"/>
      <c r="X5" s="736"/>
      <c r="Y5" s="736"/>
      <c r="Z5" s="737"/>
      <c r="AA5" s="735" t="s">
        <v>354</v>
      </c>
      <c r="AB5" s="736"/>
      <c r="AC5" s="736"/>
      <c r="AD5" s="736"/>
      <c r="AE5" s="736"/>
      <c r="AF5" s="768" t="s">
        <v>355</v>
      </c>
      <c r="AG5" s="736"/>
      <c r="AH5" s="736"/>
      <c r="AI5" s="736"/>
      <c r="AJ5" s="747"/>
      <c r="AK5" s="736" t="s">
        <v>356</v>
      </c>
      <c r="AL5" s="736"/>
      <c r="AM5" s="736"/>
      <c r="AN5" s="736"/>
      <c r="AO5" s="737"/>
      <c r="AP5" s="735" t="s">
        <v>357</v>
      </c>
      <c r="AQ5" s="736"/>
      <c r="AR5" s="736"/>
      <c r="AS5" s="736"/>
      <c r="AT5" s="737"/>
      <c r="AU5" s="735" t="s">
        <v>358</v>
      </c>
      <c r="AV5" s="736"/>
      <c r="AW5" s="736"/>
      <c r="AX5" s="736"/>
      <c r="AY5" s="747"/>
      <c r="AZ5" s="207"/>
      <c r="BA5" s="207"/>
      <c r="BB5" s="207"/>
      <c r="BC5" s="207"/>
      <c r="BD5" s="207"/>
      <c r="BE5" s="208"/>
      <c r="BF5" s="208"/>
      <c r="BG5" s="208"/>
      <c r="BH5" s="208"/>
      <c r="BI5" s="208"/>
      <c r="BJ5" s="208"/>
      <c r="BK5" s="208"/>
      <c r="BL5" s="208"/>
      <c r="BM5" s="208"/>
      <c r="BN5" s="208"/>
      <c r="BO5" s="208"/>
      <c r="BP5" s="208"/>
      <c r="BQ5" s="758" t="s">
        <v>359</v>
      </c>
      <c r="BR5" s="759"/>
      <c r="BS5" s="759"/>
      <c r="BT5" s="759"/>
      <c r="BU5" s="759"/>
      <c r="BV5" s="759"/>
      <c r="BW5" s="759"/>
      <c r="BX5" s="759"/>
      <c r="BY5" s="759"/>
      <c r="BZ5" s="759"/>
      <c r="CA5" s="759"/>
      <c r="CB5" s="759"/>
      <c r="CC5" s="759"/>
      <c r="CD5" s="759"/>
      <c r="CE5" s="759"/>
      <c r="CF5" s="759"/>
      <c r="CG5" s="760"/>
      <c r="CH5" s="735" t="s">
        <v>360</v>
      </c>
      <c r="CI5" s="736"/>
      <c r="CJ5" s="736"/>
      <c r="CK5" s="736"/>
      <c r="CL5" s="737"/>
      <c r="CM5" s="735" t="s">
        <v>361</v>
      </c>
      <c r="CN5" s="736"/>
      <c r="CO5" s="736"/>
      <c r="CP5" s="736"/>
      <c r="CQ5" s="737"/>
      <c r="CR5" s="735" t="s">
        <v>362</v>
      </c>
      <c r="CS5" s="736"/>
      <c r="CT5" s="736"/>
      <c r="CU5" s="736"/>
      <c r="CV5" s="737"/>
      <c r="CW5" s="735" t="s">
        <v>363</v>
      </c>
      <c r="CX5" s="736"/>
      <c r="CY5" s="736"/>
      <c r="CZ5" s="736"/>
      <c r="DA5" s="737"/>
      <c r="DB5" s="735" t="s">
        <v>364</v>
      </c>
      <c r="DC5" s="736"/>
      <c r="DD5" s="736"/>
      <c r="DE5" s="736"/>
      <c r="DF5" s="737"/>
      <c r="DG5" s="741" t="s">
        <v>365</v>
      </c>
      <c r="DH5" s="742"/>
      <c r="DI5" s="742"/>
      <c r="DJ5" s="742"/>
      <c r="DK5" s="743"/>
      <c r="DL5" s="741" t="s">
        <v>366</v>
      </c>
      <c r="DM5" s="742"/>
      <c r="DN5" s="742"/>
      <c r="DO5" s="742"/>
      <c r="DP5" s="743"/>
      <c r="DQ5" s="735" t="s">
        <v>367</v>
      </c>
      <c r="DR5" s="736"/>
      <c r="DS5" s="736"/>
      <c r="DT5" s="736"/>
      <c r="DU5" s="737"/>
      <c r="DV5" s="735" t="s">
        <v>358</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368</v>
      </c>
      <c r="C7" s="750"/>
      <c r="D7" s="750"/>
      <c r="E7" s="750"/>
      <c r="F7" s="750"/>
      <c r="G7" s="750"/>
      <c r="H7" s="750"/>
      <c r="I7" s="750"/>
      <c r="J7" s="750"/>
      <c r="K7" s="750"/>
      <c r="L7" s="750"/>
      <c r="M7" s="750"/>
      <c r="N7" s="750"/>
      <c r="O7" s="750"/>
      <c r="P7" s="751"/>
      <c r="Q7" s="752">
        <v>13419</v>
      </c>
      <c r="R7" s="753"/>
      <c r="S7" s="753"/>
      <c r="T7" s="753"/>
      <c r="U7" s="753"/>
      <c r="V7" s="753">
        <v>13092</v>
      </c>
      <c r="W7" s="753"/>
      <c r="X7" s="753"/>
      <c r="Y7" s="753"/>
      <c r="Z7" s="753"/>
      <c r="AA7" s="753">
        <v>327</v>
      </c>
      <c r="AB7" s="753"/>
      <c r="AC7" s="753"/>
      <c r="AD7" s="753"/>
      <c r="AE7" s="754"/>
      <c r="AF7" s="755">
        <v>259</v>
      </c>
      <c r="AG7" s="756"/>
      <c r="AH7" s="756"/>
      <c r="AI7" s="756"/>
      <c r="AJ7" s="757"/>
      <c r="AK7" s="792">
        <v>480</v>
      </c>
      <c r="AL7" s="793"/>
      <c r="AM7" s="793"/>
      <c r="AN7" s="793"/>
      <c r="AO7" s="793"/>
      <c r="AP7" s="793">
        <v>3455</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546</v>
      </c>
      <c r="BS7" s="796" t="s">
        <v>547</v>
      </c>
      <c r="BT7" s="797"/>
      <c r="BU7" s="797"/>
      <c r="BV7" s="797"/>
      <c r="BW7" s="797"/>
      <c r="BX7" s="797"/>
      <c r="BY7" s="797"/>
      <c r="BZ7" s="797"/>
      <c r="CA7" s="797"/>
      <c r="CB7" s="797"/>
      <c r="CC7" s="797"/>
      <c r="CD7" s="797"/>
      <c r="CE7" s="797"/>
      <c r="CF7" s="797"/>
      <c r="CG7" s="798"/>
      <c r="CH7" s="789" t="s">
        <v>548</v>
      </c>
      <c r="CI7" s="790"/>
      <c r="CJ7" s="790"/>
      <c r="CK7" s="790"/>
      <c r="CL7" s="791"/>
      <c r="CM7" s="789">
        <v>22</v>
      </c>
      <c r="CN7" s="790"/>
      <c r="CO7" s="790"/>
      <c r="CP7" s="790"/>
      <c r="CQ7" s="791"/>
      <c r="CR7" s="789">
        <v>10</v>
      </c>
      <c r="CS7" s="790"/>
      <c r="CT7" s="790"/>
      <c r="CU7" s="790"/>
      <c r="CV7" s="791"/>
      <c r="CW7" s="789">
        <v>2</v>
      </c>
      <c r="CX7" s="790"/>
      <c r="CY7" s="790"/>
      <c r="CZ7" s="790"/>
      <c r="DA7" s="791"/>
      <c r="DB7" s="789">
        <v>0</v>
      </c>
      <c r="DC7" s="790"/>
      <c r="DD7" s="790"/>
      <c r="DE7" s="790"/>
      <c r="DF7" s="791"/>
      <c r="DG7" s="789">
        <v>778</v>
      </c>
      <c r="DH7" s="790"/>
      <c r="DI7" s="790"/>
      <c r="DJ7" s="790"/>
      <c r="DK7" s="791"/>
      <c r="DL7" s="789">
        <v>0</v>
      </c>
      <c r="DM7" s="790"/>
      <c r="DN7" s="790"/>
      <c r="DO7" s="790"/>
      <c r="DP7" s="791"/>
      <c r="DQ7" s="789">
        <v>0</v>
      </c>
      <c r="DR7" s="790"/>
      <c r="DS7" s="790"/>
      <c r="DT7" s="790"/>
      <c r="DU7" s="791"/>
      <c r="DV7" s="770"/>
      <c r="DW7" s="771"/>
      <c r="DX7" s="771"/>
      <c r="DY7" s="771"/>
      <c r="DZ7" s="772"/>
      <c r="EA7" s="205"/>
    </row>
    <row r="8" spans="1:131" s="206" customFormat="1" ht="26.25" customHeight="1">
      <c r="A8" s="212">
        <v>2</v>
      </c>
      <c r="B8" s="773" t="s">
        <v>369</v>
      </c>
      <c r="C8" s="774"/>
      <c r="D8" s="774"/>
      <c r="E8" s="774"/>
      <c r="F8" s="774"/>
      <c r="G8" s="774"/>
      <c r="H8" s="774"/>
      <c r="I8" s="774"/>
      <c r="J8" s="774"/>
      <c r="K8" s="774"/>
      <c r="L8" s="774"/>
      <c r="M8" s="774"/>
      <c r="N8" s="774"/>
      <c r="O8" s="774"/>
      <c r="P8" s="775"/>
      <c r="Q8" s="776">
        <v>865</v>
      </c>
      <c r="R8" s="777"/>
      <c r="S8" s="777"/>
      <c r="T8" s="777"/>
      <c r="U8" s="777"/>
      <c r="V8" s="777">
        <v>792</v>
      </c>
      <c r="W8" s="777"/>
      <c r="X8" s="777"/>
      <c r="Y8" s="777"/>
      <c r="Z8" s="777"/>
      <c r="AA8" s="777">
        <v>72</v>
      </c>
      <c r="AB8" s="777"/>
      <c r="AC8" s="777"/>
      <c r="AD8" s="777"/>
      <c r="AE8" s="778"/>
      <c r="AF8" s="779">
        <v>72</v>
      </c>
      <c r="AG8" s="780"/>
      <c r="AH8" s="780"/>
      <c r="AI8" s="780"/>
      <c r="AJ8" s="781"/>
      <c r="AK8" s="782">
        <v>471</v>
      </c>
      <c r="AL8" s="783"/>
      <c r="AM8" s="783"/>
      <c r="AN8" s="783"/>
      <c r="AO8" s="783"/>
      <c r="AP8" s="783">
        <v>2269</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370</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371</v>
      </c>
      <c r="B23" s="808" t="s">
        <v>372</v>
      </c>
      <c r="C23" s="809"/>
      <c r="D23" s="809"/>
      <c r="E23" s="809"/>
      <c r="F23" s="809"/>
      <c r="G23" s="809"/>
      <c r="H23" s="809"/>
      <c r="I23" s="809"/>
      <c r="J23" s="809"/>
      <c r="K23" s="809"/>
      <c r="L23" s="809"/>
      <c r="M23" s="809"/>
      <c r="N23" s="809"/>
      <c r="O23" s="809"/>
      <c r="P23" s="810"/>
      <c r="Q23" s="811">
        <v>14284</v>
      </c>
      <c r="R23" s="812"/>
      <c r="S23" s="812"/>
      <c r="T23" s="812"/>
      <c r="U23" s="812"/>
      <c r="V23" s="812">
        <v>13884</v>
      </c>
      <c r="W23" s="812"/>
      <c r="X23" s="812"/>
      <c r="Y23" s="812"/>
      <c r="Z23" s="812"/>
      <c r="AA23" s="812">
        <v>399</v>
      </c>
      <c r="AB23" s="812"/>
      <c r="AC23" s="812"/>
      <c r="AD23" s="812"/>
      <c r="AE23" s="813"/>
      <c r="AF23" s="814">
        <v>331</v>
      </c>
      <c r="AG23" s="812"/>
      <c r="AH23" s="812"/>
      <c r="AI23" s="812"/>
      <c r="AJ23" s="815"/>
      <c r="AK23" s="816"/>
      <c r="AL23" s="817"/>
      <c r="AM23" s="817"/>
      <c r="AN23" s="817"/>
      <c r="AO23" s="817"/>
      <c r="AP23" s="812">
        <v>5724</v>
      </c>
      <c r="AQ23" s="812"/>
      <c r="AR23" s="812"/>
      <c r="AS23" s="812"/>
      <c r="AT23" s="812"/>
      <c r="AU23" s="818"/>
      <c r="AV23" s="818"/>
      <c r="AW23" s="818"/>
      <c r="AX23" s="818"/>
      <c r="AY23" s="819"/>
      <c r="AZ23" s="827" t="s">
        <v>112</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373</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374</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351</v>
      </c>
      <c r="B26" s="759"/>
      <c r="C26" s="759"/>
      <c r="D26" s="759"/>
      <c r="E26" s="759"/>
      <c r="F26" s="759"/>
      <c r="G26" s="759"/>
      <c r="H26" s="759"/>
      <c r="I26" s="759"/>
      <c r="J26" s="759"/>
      <c r="K26" s="759"/>
      <c r="L26" s="759"/>
      <c r="M26" s="759"/>
      <c r="N26" s="759"/>
      <c r="O26" s="759"/>
      <c r="P26" s="760"/>
      <c r="Q26" s="735" t="s">
        <v>375</v>
      </c>
      <c r="R26" s="736"/>
      <c r="S26" s="736"/>
      <c r="T26" s="736"/>
      <c r="U26" s="737"/>
      <c r="V26" s="735" t="s">
        <v>376</v>
      </c>
      <c r="W26" s="736"/>
      <c r="X26" s="736"/>
      <c r="Y26" s="736"/>
      <c r="Z26" s="737"/>
      <c r="AA26" s="735" t="s">
        <v>377</v>
      </c>
      <c r="AB26" s="736"/>
      <c r="AC26" s="736"/>
      <c r="AD26" s="736"/>
      <c r="AE26" s="736"/>
      <c r="AF26" s="830" t="s">
        <v>378</v>
      </c>
      <c r="AG26" s="831"/>
      <c r="AH26" s="831"/>
      <c r="AI26" s="831"/>
      <c r="AJ26" s="832"/>
      <c r="AK26" s="736" t="s">
        <v>379</v>
      </c>
      <c r="AL26" s="736"/>
      <c r="AM26" s="736"/>
      <c r="AN26" s="736"/>
      <c r="AO26" s="737"/>
      <c r="AP26" s="735" t="s">
        <v>380</v>
      </c>
      <c r="AQ26" s="736"/>
      <c r="AR26" s="736"/>
      <c r="AS26" s="736"/>
      <c r="AT26" s="737"/>
      <c r="AU26" s="735" t="s">
        <v>381</v>
      </c>
      <c r="AV26" s="736"/>
      <c r="AW26" s="736"/>
      <c r="AX26" s="736"/>
      <c r="AY26" s="737"/>
      <c r="AZ26" s="735" t="s">
        <v>382</v>
      </c>
      <c r="BA26" s="736"/>
      <c r="BB26" s="736"/>
      <c r="BC26" s="736"/>
      <c r="BD26" s="737"/>
      <c r="BE26" s="735" t="s">
        <v>358</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383</v>
      </c>
      <c r="C28" s="750"/>
      <c r="D28" s="750"/>
      <c r="E28" s="750"/>
      <c r="F28" s="750"/>
      <c r="G28" s="750"/>
      <c r="H28" s="750"/>
      <c r="I28" s="750"/>
      <c r="J28" s="750"/>
      <c r="K28" s="750"/>
      <c r="L28" s="750"/>
      <c r="M28" s="750"/>
      <c r="N28" s="750"/>
      <c r="O28" s="750"/>
      <c r="P28" s="751"/>
      <c r="Q28" s="840">
        <v>4767</v>
      </c>
      <c r="R28" s="841"/>
      <c r="S28" s="841"/>
      <c r="T28" s="841"/>
      <c r="U28" s="841"/>
      <c r="V28" s="841">
        <v>4739</v>
      </c>
      <c r="W28" s="841"/>
      <c r="X28" s="841"/>
      <c r="Y28" s="841"/>
      <c r="Z28" s="841"/>
      <c r="AA28" s="841">
        <v>28</v>
      </c>
      <c r="AB28" s="841"/>
      <c r="AC28" s="841"/>
      <c r="AD28" s="841"/>
      <c r="AE28" s="842"/>
      <c r="AF28" s="843">
        <v>28</v>
      </c>
      <c r="AG28" s="841"/>
      <c r="AH28" s="841"/>
      <c r="AI28" s="841"/>
      <c r="AJ28" s="844"/>
      <c r="AK28" s="845">
        <v>675</v>
      </c>
      <c r="AL28" s="836"/>
      <c r="AM28" s="836"/>
      <c r="AN28" s="836"/>
      <c r="AO28" s="836"/>
      <c r="AP28" s="836">
        <v>0</v>
      </c>
      <c r="AQ28" s="836"/>
      <c r="AR28" s="836"/>
      <c r="AS28" s="836"/>
      <c r="AT28" s="836"/>
      <c r="AU28" s="836">
        <v>0</v>
      </c>
      <c r="AV28" s="836"/>
      <c r="AW28" s="836"/>
      <c r="AX28" s="836"/>
      <c r="AY28" s="836"/>
      <c r="AZ28" s="837" t="s">
        <v>543</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384</v>
      </c>
      <c r="C29" s="774"/>
      <c r="D29" s="774"/>
      <c r="E29" s="774"/>
      <c r="F29" s="774"/>
      <c r="G29" s="774"/>
      <c r="H29" s="774"/>
      <c r="I29" s="774"/>
      <c r="J29" s="774"/>
      <c r="K29" s="774"/>
      <c r="L29" s="774"/>
      <c r="M29" s="774"/>
      <c r="N29" s="774"/>
      <c r="O29" s="774"/>
      <c r="P29" s="775"/>
      <c r="Q29" s="776">
        <v>2049</v>
      </c>
      <c r="R29" s="777"/>
      <c r="S29" s="777"/>
      <c r="T29" s="777"/>
      <c r="U29" s="777"/>
      <c r="V29" s="777">
        <v>2021</v>
      </c>
      <c r="W29" s="777"/>
      <c r="X29" s="777"/>
      <c r="Y29" s="777"/>
      <c r="Z29" s="777"/>
      <c r="AA29" s="777">
        <v>28</v>
      </c>
      <c r="AB29" s="777"/>
      <c r="AC29" s="777"/>
      <c r="AD29" s="777"/>
      <c r="AE29" s="778"/>
      <c r="AF29" s="779">
        <v>28</v>
      </c>
      <c r="AG29" s="780"/>
      <c r="AH29" s="780"/>
      <c r="AI29" s="780"/>
      <c r="AJ29" s="781"/>
      <c r="AK29" s="848">
        <v>318</v>
      </c>
      <c r="AL29" s="849"/>
      <c r="AM29" s="849"/>
      <c r="AN29" s="849"/>
      <c r="AO29" s="849"/>
      <c r="AP29" s="849">
        <v>0</v>
      </c>
      <c r="AQ29" s="849"/>
      <c r="AR29" s="849"/>
      <c r="AS29" s="849"/>
      <c r="AT29" s="849"/>
      <c r="AU29" s="849">
        <v>0</v>
      </c>
      <c r="AV29" s="849"/>
      <c r="AW29" s="849"/>
      <c r="AX29" s="849"/>
      <c r="AY29" s="849"/>
      <c r="AZ29" s="850" t="s">
        <v>544</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385</v>
      </c>
      <c r="C30" s="774"/>
      <c r="D30" s="774"/>
      <c r="E30" s="774"/>
      <c r="F30" s="774"/>
      <c r="G30" s="774"/>
      <c r="H30" s="774"/>
      <c r="I30" s="774"/>
      <c r="J30" s="774"/>
      <c r="K30" s="774"/>
      <c r="L30" s="774"/>
      <c r="M30" s="774"/>
      <c r="N30" s="774"/>
      <c r="O30" s="774"/>
      <c r="P30" s="775"/>
      <c r="Q30" s="776">
        <v>373</v>
      </c>
      <c r="R30" s="777"/>
      <c r="S30" s="777"/>
      <c r="T30" s="777"/>
      <c r="U30" s="777"/>
      <c r="V30" s="777">
        <v>360</v>
      </c>
      <c r="W30" s="777"/>
      <c r="X30" s="777"/>
      <c r="Y30" s="777"/>
      <c r="Z30" s="777"/>
      <c r="AA30" s="777">
        <v>13</v>
      </c>
      <c r="AB30" s="777"/>
      <c r="AC30" s="777"/>
      <c r="AD30" s="777"/>
      <c r="AE30" s="778"/>
      <c r="AF30" s="779">
        <v>13</v>
      </c>
      <c r="AG30" s="780"/>
      <c r="AH30" s="780"/>
      <c r="AI30" s="780"/>
      <c r="AJ30" s="781"/>
      <c r="AK30" s="848">
        <v>74</v>
      </c>
      <c r="AL30" s="849"/>
      <c r="AM30" s="849"/>
      <c r="AN30" s="849"/>
      <c r="AO30" s="849"/>
      <c r="AP30" s="849">
        <v>0</v>
      </c>
      <c r="AQ30" s="849"/>
      <c r="AR30" s="849"/>
      <c r="AS30" s="849"/>
      <c r="AT30" s="849"/>
      <c r="AU30" s="849">
        <v>0</v>
      </c>
      <c r="AV30" s="849"/>
      <c r="AW30" s="849"/>
      <c r="AX30" s="849"/>
      <c r="AY30" s="849"/>
      <c r="AZ30" s="850" t="s">
        <v>544</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386</v>
      </c>
      <c r="C31" s="774"/>
      <c r="D31" s="774"/>
      <c r="E31" s="774"/>
      <c r="F31" s="774"/>
      <c r="G31" s="774"/>
      <c r="H31" s="774"/>
      <c r="I31" s="774"/>
      <c r="J31" s="774"/>
      <c r="K31" s="774"/>
      <c r="L31" s="774"/>
      <c r="M31" s="774"/>
      <c r="N31" s="774"/>
      <c r="O31" s="774"/>
      <c r="P31" s="775"/>
      <c r="Q31" s="776">
        <v>995</v>
      </c>
      <c r="R31" s="777"/>
      <c r="S31" s="777"/>
      <c r="T31" s="777"/>
      <c r="U31" s="777"/>
      <c r="V31" s="777">
        <v>969</v>
      </c>
      <c r="W31" s="777"/>
      <c r="X31" s="777"/>
      <c r="Y31" s="777"/>
      <c r="Z31" s="777"/>
      <c r="AA31" s="777">
        <v>26</v>
      </c>
      <c r="AB31" s="777"/>
      <c r="AC31" s="777"/>
      <c r="AD31" s="777"/>
      <c r="AE31" s="778"/>
      <c r="AF31" s="779">
        <v>26</v>
      </c>
      <c r="AG31" s="780"/>
      <c r="AH31" s="780"/>
      <c r="AI31" s="780"/>
      <c r="AJ31" s="781"/>
      <c r="AK31" s="848">
        <v>343</v>
      </c>
      <c r="AL31" s="849"/>
      <c r="AM31" s="849"/>
      <c r="AN31" s="849"/>
      <c r="AO31" s="849"/>
      <c r="AP31" s="849">
        <v>2365</v>
      </c>
      <c r="AQ31" s="849"/>
      <c r="AR31" s="849"/>
      <c r="AS31" s="849"/>
      <c r="AT31" s="849"/>
      <c r="AU31" s="849">
        <v>1831</v>
      </c>
      <c r="AV31" s="849"/>
      <c r="AW31" s="849"/>
      <c r="AX31" s="849"/>
      <c r="AY31" s="849"/>
      <c r="AZ31" s="850" t="s">
        <v>544</v>
      </c>
      <c r="BA31" s="850"/>
      <c r="BB31" s="850"/>
      <c r="BC31" s="850"/>
      <c r="BD31" s="850"/>
      <c r="BE31" s="846" t="s">
        <v>387</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371</v>
      </c>
      <c r="B63" s="808" t="s">
        <v>389</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95</v>
      </c>
      <c r="AG63" s="860"/>
      <c r="AH63" s="860"/>
      <c r="AI63" s="860"/>
      <c r="AJ63" s="861"/>
      <c r="AK63" s="862"/>
      <c r="AL63" s="857"/>
      <c r="AM63" s="857"/>
      <c r="AN63" s="857"/>
      <c r="AO63" s="857"/>
      <c r="AP63" s="860">
        <v>2365</v>
      </c>
      <c r="AQ63" s="860"/>
      <c r="AR63" s="860"/>
      <c r="AS63" s="860"/>
      <c r="AT63" s="860"/>
      <c r="AU63" s="860">
        <v>1831</v>
      </c>
      <c r="AV63" s="860"/>
      <c r="AW63" s="860"/>
      <c r="AX63" s="860"/>
      <c r="AY63" s="860"/>
      <c r="AZ63" s="864"/>
      <c r="BA63" s="864"/>
      <c r="BB63" s="864"/>
      <c r="BC63" s="864"/>
      <c r="BD63" s="864"/>
      <c r="BE63" s="865"/>
      <c r="BF63" s="865"/>
      <c r="BG63" s="865"/>
      <c r="BH63" s="865"/>
      <c r="BI63" s="866"/>
      <c r="BJ63" s="867" t="s">
        <v>112</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391</v>
      </c>
      <c r="B66" s="759"/>
      <c r="C66" s="759"/>
      <c r="D66" s="759"/>
      <c r="E66" s="759"/>
      <c r="F66" s="759"/>
      <c r="G66" s="759"/>
      <c r="H66" s="759"/>
      <c r="I66" s="759"/>
      <c r="J66" s="759"/>
      <c r="K66" s="759"/>
      <c r="L66" s="759"/>
      <c r="M66" s="759"/>
      <c r="N66" s="759"/>
      <c r="O66" s="759"/>
      <c r="P66" s="760"/>
      <c r="Q66" s="735" t="s">
        <v>375</v>
      </c>
      <c r="R66" s="736"/>
      <c r="S66" s="736"/>
      <c r="T66" s="736"/>
      <c r="U66" s="737"/>
      <c r="V66" s="735" t="s">
        <v>376</v>
      </c>
      <c r="W66" s="736"/>
      <c r="X66" s="736"/>
      <c r="Y66" s="736"/>
      <c r="Z66" s="737"/>
      <c r="AA66" s="735" t="s">
        <v>377</v>
      </c>
      <c r="AB66" s="736"/>
      <c r="AC66" s="736"/>
      <c r="AD66" s="736"/>
      <c r="AE66" s="737"/>
      <c r="AF66" s="870" t="s">
        <v>378</v>
      </c>
      <c r="AG66" s="831"/>
      <c r="AH66" s="831"/>
      <c r="AI66" s="831"/>
      <c r="AJ66" s="871"/>
      <c r="AK66" s="735" t="s">
        <v>379</v>
      </c>
      <c r="AL66" s="759"/>
      <c r="AM66" s="759"/>
      <c r="AN66" s="759"/>
      <c r="AO66" s="760"/>
      <c r="AP66" s="735" t="s">
        <v>380</v>
      </c>
      <c r="AQ66" s="736"/>
      <c r="AR66" s="736"/>
      <c r="AS66" s="736"/>
      <c r="AT66" s="737"/>
      <c r="AU66" s="735" t="s">
        <v>392</v>
      </c>
      <c r="AV66" s="736"/>
      <c r="AW66" s="736"/>
      <c r="AX66" s="736"/>
      <c r="AY66" s="737"/>
      <c r="AZ66" s="735" t="s">
        <v>358</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533</v>
      </c>
      <c r="C68" s="888"/>
      <c r="D68" s="888"/>
      <c r="E68" s="888"/>
      <c r="F68" s="888"/>
      <c r="G68" s="888"/>
      <c r="H68" s="888"/>
      <c r="I68" s="888"/>
      <c r="J68" s="888"/>
      <c r="K68" s="888"/>
      <c r="L68" s="888"/>
      <c r="M68" s="888"/>
      <c r="N68" s="888"/>
      <c r="O68" s="888"/>
      <c r="P68" s="889"/>
      <c r="Q68" s="890">
        <v>8266</v>
      </c>
      <c r="R68" s="884"/>
      <c r="S68" s="884"/>
      <c r="T68" s="884"/>
      <c r="U68" s="884"/>
      <c r="V68" s="884">
        <v>8260</v>
      </c>
      <c r="W68" s="884"/>
      <c r="X68" s="884"/>
      <c r="Y68" s="884"/>
      <c r="Z68" s="884"/>
      <c r="AA68" s="884">
        <v>6</v>
      </c>
      <c r="AB68" s="884"/>
      <c r="AC68" s="884"/>
      <c r="AD68" s="884"/>
      <c r="AE68" s="884"/>
      <c r="AF68" s="884">
        <v>2100</v>
      </c>
      <c r="AG68" s="884"/>
      <c r="AH68" s="884"/>
      <c r="AI68" s="884"/>
      <c r="AJ68" s="884"/>
      <c r="AK68" s="884">
        <v>0</v>
      </c>
      <c r="AL68" s="884"/>
      <c r="AM68" s="884"/>
      <c r="AN68" s="884"/>
      <c r="AO68" s="884"/>
      <c r="AP68" s="884">
        <v>9900</v>
      </c>
      <c r="AQ68" s="884"/>
      <c r="AR68" s="884"/>
      <c r="AS68" s="884"/>
      <c r="AT68" s="884"/>
      <c r="AU68" s="884">
        <v>1287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534</v>
      </c>
      <c r="C69" s="892"/>
      <c r="D69" s="892"/>
      <c r="E69" s="892"/>
      <c r="F69" s="892"/>
      <c r="G69" s="892"/>
      <c r="H69" s="892"/>
      <c r="I69" s="892"/>
      <c r="J69" s="892"/>
      <c r="K69" s="892"/>
      <c r="L69" s="892"/>
      <c r="M69" s="892"/>
      <c r="N69" s="892"/>
      <c r="O69" s="892"/>
      <c r="P69" s="893"/>
      <c r="Q69" s="894">
        <v>4796</v>
      </c>
      <c r="R69" s="849"/>
      <c r="S69" s="849"/>
      <c r="T69" s="849"/>
      <c r="U69" s="849"/>
      <c r="V69" s="849">
        <v>4735</v>
      </c>
      <c r="W69" s="849"/>
      <c r="X69" s="849"/>
      <c r="Y69" s="849"/>
      <c r="Z69" s="849"/>
      <c r="AA69" s="849">
        <v>61</v>
      </c>
      <c r="AB69" s="849"/>
      <c r="AC69" s="849"/>
      <c r="AD69" s="849"/>
      <c r="AE69" s="849"/>
      <c r="AF69" s="849">
        <v>61</v>
      </c>
      <c r="AG69" s="849"/>
      <c r="AH69" s="849"/>
      <c r="AI69" s="849"/>
      <c r="AJ69" s="849"/>
      <c r="AK69" s="849">
        <v>769</v>
      </c>
      <c r="AL69" s="849"/>
      <c r="AM69" s="849"/>
      <c r="AN69" s="849"/>
      <c r="AO69" s="849"/>
      <c r="AP69" s="849">
        <v>0</v>
      </c>
      <c r="AQ69" s="849"/>
      <c r="AR69" s="849"/>
      <c r="AS69" s="849"/>
      <c r="AT69" s="849"/>
      <c r="AU69" s="849">
        <v>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535</v>
      </c>
      <c r="C70" s="892"/>
      <c r="D70" s="892"/>
      <c r="E70" s="892"/>
      <c r="F70" s="892"/>
      <c r="G70" s="892"/>
      <c r="H70" s="892"/>
      <c r="I70" s="892"/>
      <c r="J70" s="892"/>
      <c r="K70" s="892"/>
      <c r="L70" s="892"/>
      <c r="M70" s="892"/>
      <c r="N70" s="892"/>
      <c r="O70" s="892"/>
      <c r="P70" s="893"/>
      <c r="Q70" s="894">
        <v>1269458</v>
      </c>
      <c r="R70" s="849"/>
      <c r="S70" s="849"/>
      <c r="T70" s="849"/>
      <c r="U70" s="849"/>
      <c r="V70" s="849">
        <v>1236628</v>
      </c>
      <c r="W70" s="849"/>
      <c r="X70" s="849"/>
      <c r="Y70" s="849"/>
      <c r="Z70" s="849"/>
      <c r="AA70" s="849">
        <v>32831</v>
      </c>
      <c r="AB70" s="849"/>
      <c r="AC70" s="849"/>
      <c r="AD70" s="849"/>
      <c r="AE70" s="849"/>
      <c r="AF70" s="849">
        <v>32831</v>
      </c>
      <c r="AG70" s="849"/>
      <c r="AH70" s="849"/>
      <c r="AI70" s="849"/>
      <c r="AJ70" s="849"/>
      <c r="AK70" s="849">
        <v>10482</v>
      </c>
      <c r="AL70" s="849"/>
      <c r="AM70" s="849"/>
      <c r="AN70" s="849"/>
      <c r="AO70" s="849"/>
      <c r="AP70" s="849">
        <v>0</v>
      </c>
      <c r="AQ70" s="849"/>
      <c r="AR70" s="849"/>
      <c r="AS70" s="849"/>
      <c r="AT70" s="849"/>
      <c r="AU70" s="849">
        <v>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536</v>
      </c>
      <c r="C71" s="892"/>
      <c r="D71" s="892"/>
      <c r="E71" s="892"/>
      <c r="F71" s="892"/>
      <c r="G71" s="892"/>
      <c r="H71" s="892"/>
      <c r="I71" s="892"/>
      <c r="J71" s="892"/>
      <c r="K71" s="892"/>
      <c r="L71" s="892"/>
      <c r="M71" s="892"/>
      <c r="N71" s="892"/>
      <c r="O71" s="892"/>
      <c r="P71" s="893"/>
      <c r="Q71" s="894">
        <v>10422</v>
      </c>
      <c r="R71" s="849"/>
      <c r="S71" s="849"/>
      <c r="T71" s="849"/>
      <c r="U71" s="849"/>
      <c r="V71" s="849">
        <v>10067</v>
      </c>
      <c r="W71" s="849"/>
      <c r="X71" s="849"/>
      <c r="Y71" s="849"/>
      <c r="Z71" s="849"/>
      <c r="AA71" s="849">
        <v>355</v>
      </c>
      <c r="AB71" s="849"/>
      <c r="AC71" s="849"/>
      <c r="AD71" s="849"/>
      <c r="AE71" s="849"/>
      <c r="AF71" s="849">
        <v>355</v>
      </c>
      <c r="AG71" s="849"/>
      <c r="AH71" s="849"/>
      <c r="AI71" s="849"/>
      <c r="AJ71" s="849"/>
      <c r="AK71" s="849">
        <v>0</v>
      </c>
      <c r="AL71" s="849"/>
      <c r="AM71" s="849"/>
      <c r="AN71" s="849"/>
      <c r="AO71" s="849"/>
      <c r="AP71" s="849">
        <v>6794</v>
      </c>
      <c r="AQ71" s="849"/>
      <c r="AR71" s="849"/>
      <c r="AS71" s="849"/>
      <c r="AT71" s="849"/>
      <c r="AU71" s="849">
        <v>75</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537</v>
      </c>
      <c r="C72" s="892"/>
      <c r="D72" s="892"/>
      <c r="E72" s="892"/>
      <c r="F72" s="892"/>
      <c r="G72" s="892"/>
      <c r="H72" s="892"/>
      <c r="I72" s="892"/>
      <c r="J72" s="892"/>
      <c r="K72" s="892"/>
      <c r="L72" s="892"/>
      <c r="M72" s="892"/>
      <c r="N72" s="892"/>
      <c r="O72" s="892"/>
      <c r="P72" s="893"/>
      <c r="Q72" s="894">
        <v>416</v>
      </c>
      <c r="R72" s="849"/>
      <c r="S72" s="849"/>
      <c r="T72" s="849"/>
      <c r="U72" s="849"/>
      <c r="V72" s="849">
        <v>390</v>
      </c>
      <c r="W72" s="849"/>
      <c r="X72" s="849"/>
      <c r="Y72" s="849"/>
      <c r="Z72" s="849"/>
      <c r="AA72" s="849">
        <v>26</v>
      </c>
      <c r="AB72" s="849"/>
      <c r="AC72" s="849"/>
      <c r="AD72" s="849"/>
      <c r="AE72" s="849"/>
      <c r="AF72" s="849">
        <v>26</v>
      </c>
      <c r="AG72" s="849"/>
      <c r="AH72" s="849"/>
      <c r="AI72" s="849"/>
      <c r="AJ72" s="849"/>
      <c r="AK72" s="849">
        <v>0</v>
      </c>
      <c r="AL72" s="849"/>
      <c r="AM72" s="849"/>
      <c r="AN72" s="849"/>
      <c r="AO72" s="849"/>
      <c r="AP72" s="849">
        <v>818</v>
      </c>
      <c r="AQ72" s="849"/>
      <c r="AR72" s="849"/>
      <c r="AS72" s="849"/>
      <c r="AT72" s="849"/>
      <c r="AU72" s="849">
        <v>87</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538</v>
      </c>
      <c r="C73" s="892"/>
      <c r="D73" s="892"/>
      <c r="E73" s="892"/>
      <c r="F73" s="892"/>
      <c r="G73" s="892"/>
      <c r="H73" s="892"/>
      <c r="I73" s="892"/>
      <c r="J73" s="892"/>
      <c r="K73" s="892"/>
      <c r="L73" s="892"/>
      <c r="M73" s="892"/>
      <c r="N73" s="892"/>
      <c r="O73" s="892"/>
      <c r="P73" s="893"/>
      <c r="Q73" s="894">
        <v>1901</v>
      </c>
      <c r="R73" s="849"/>
      <c r="S73" s="849"/>
      <c r="T73" s="849"/>
      <c r="U73" s="849"/>
      <c r="V73" s="849">
        <v>1795</v>
      </c>
      <c r="W73" s="849"/>
      <c r="X73" s="849"/>
      <c r="Y73" s="849"/>
      <c r="Z73" s="849"/>
      <c r="AA73" s="849">
        <v>106</v>
      </c>
      <c r="AB73" s="849"/>
      <c r="AC73" s="849"/>
      <c r="AD73" s="849"/>
      <c r="AE73" s="849"/>
      <c r="AF73" s="849">
        <v>106</v>
      </c>
      <c r="AG73" s="849"/>
      <c r="AH73" s="849"/>
      <c r="AI73" s="849"/>
      <c r="AJ73" s="849"/>
      <c r="AK73" s="849">
        <v>0</v>
      </c>
      <c r="AL73" s="849"/>
      <c r="AM73" s="849"/>
      <c r="AN73" s="849"/>
      <c r="AO73" s="849"/>
      <c r="AP73" s="849">
        <v>1053</v>
      </c>
      <c r="AQ73" s="849"/>
      <c r="AR73" s="849"/>
      <c r="AS73" s="849"/>
      <c r="AT73" s="849"/>
      <c r="AU73" s="849">
        <v>124</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539</v>
      </c>
      <c r="C74" s="892"/>
      <c r="D74" s="892"/>
      <c r="E74" s="892"/>
      <c r="F74" s="892"/>
      <c r="G74" s="892"/>
      <c r="H74" s="892"/>
      <c r="I74" s="892"/>
      <c r="J74" s="892"/>
      <c r="K74" s="892"/>
      <c r="L74" s="892"/>
      <c r="M74" s="892"/>
      <c r="N74" s="892"/>
      <c r="O74" s="892"/>
      <c r="P74" s="893"/>
      <c r="Q74" s="894">
        <v>408</v>
      </c>
      <c r="R74" s="849"/>
      <c r="S74" s="849"/>
      <c r="T74" s="849"/>
      <c r="U74" s="849"/>
      <c r="V74" s="849">
        <v>379</v>
      </c>
      <c r="W74" s="849"/>
      <c r="X74" s="849"/>
      <c r="Y74" s="849"/>
      <c r="Z74" s="849"/>
      <c r="AA74" s="849">
        <v>29</v>
      </c>
      <c r="AB74" s="849"/>
      <c r="AC74" s="849"/>
      <c r="AD74" s="849"/>
      <c r="AE74" s="849"/>
      <c r="AF74" s="849">
        <v>29</v>
      </c>
      <c r="AG74" s="849"/>
      <c r="AH74" s="849"/>
      <c r="AI74" s="849"/>
      <c r="AJ74" s="849"/>
      <c r="AK74" s="849">
        <v>0</v>
      </c>
      <c r="AL74" s="849"/>
      <c r="AM74" s="849"/>
      <c r="AN74" s="849"/>
      <c r="AO74" s="849"/>
      <c r="AP74" s="849">
        <v>0</v>
      </c>
      <c r="AQ74" s="849"/>
      <c r="AR74" s="849"/>
      <c r="AS74" s="849"/>
      <c r="AT74" s="849"/>
      <c r="AU74" s="849">
        <v>0</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540</v>
      </c>
      <c r="C75" s="892"/>
      <c r="D75" s="892"/>
      <c r="E75" s="892"/>
      <c r="F75" s="892"/>
      <c r="G75" s="892"/>
      <c r="H75" s="892"/>
      <c r="I75" s="892"/>
      <c r="J75" s="892"/>
      <c r="K75" s="892"/>
      <c r="L75" s="892"/>
      <c r="M75" s="892"/>
      <c r="N75" s="892"/>
      <c r="O75" s="892"/>
      <c r="P75" s="893"/>
      <c r="Q75" s="897">
        <v>915</v>
      </c>
      <c r="R75" s="898"/>
      <c r="S75" s="898"/>
      <c r="T75" s="898"/>
      <c r="U75" s="848"/>
      <c r="V75" s="899">
        <v>894</v>
      </c>
      <c r="W75" s="898"/>
      <c r="X75" s="898"/>
      <c r="Y75" s="898"/>
      <c r="Z75" s="848"/>
      <c r="AA75" s="899">
        <v>21</v>
      </c>
      <c r="AB75" s="898"/>
      <c r="AC75" s="898"/>
      <c r="AD75" s="898"/>
      <c r="AE75" s="848"/>
      <c r="AF75" s="899">
        <v>21</v>
      </c>
      <c r="AG75" s="898"/>
      <c r="AH75" s="898"/>
      <c r="AI75" s="898"/>
      <c r="AJ75" s="848"/>
      <c r="AK75" s="899">
        <v>16</v>
      </c>
      <c r="AL75" s="898"/>
      <c r="AM75" s="898"/>
      <c r="AN75" s="898"/>
      <c r="AO75" s="848"/>
      <c r="AP75" s="899">
        <v>0</v>
      </c>
      <c r="AQ75" s="898"/>
      <c r="AR75" s="898"/>
      <c r="AS75" s="898"/>
      <c r="AT75" s="848"/>
      <c r="AU75" s="899">
        <v>0</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541</v>
      </c>
      <c r="C76" s="892"/>
      <c r="D76" s="892"/>
      <c r="E76" s="892"/>
      <c r="F76" s="892"/>
      <c r="G76" s="892"/>
      <c r="H76" s="892"/>
      <c r="I76" s="892"/>
      <c r="J76" s="892"/>
      <c r="K76" s="892"/>
      <c r="L76" s="892"/>
      <c r="M76" s="892"/>
      <c r="N76" s="892"/>
      <c r="O76" s="892"/>
      <c r="P76" s="893"/>
      <c r="Q76" s="897">
        <v>434</v>
      </c>
      <c r="R76" s="898"/>
      <c r="S76" s="898"/>
      <c r="T76" s="898"/>
      <c r="U76" s="848"/>
      <c r="V76" s="899">
        <v>279</v>
      </c>
      <c r="W76" s="898"/>
      <c r="X76" s="898"/>
      <c r="Y76" s="898"/>
      <c r="Z76" s="848"/>
      <c r="AA76" s="899">
        <v>155</v>
      </c>
      <c r="AB76" s="898"/>
      <c r="AC76" s="898"/>
      <c r="AD76" s="898"/>
      <c r="AE76" s="848"/>
      <c r="AF76" s="899">
        <v>155</v>
      </c>
      <c r="AG76" s="898"/>
      <c r="AH76" s="898"/>
      <c r="AI76" s="898"/>
      <c r="AJ76" s="848"/>
      <c r="AK76" s="899">
        <v>0</v>
      </c>
      <c r="AL76" s="898"/>
      <c r="AM76" s="898"/>
      <c r="AN76" s="898"/>
      <c r="AO76" s="848"/>
      <c r="AP76" s="899">
        <v>0</v>
      </c>
      <c r="AQ76" s="898"/>
      <c r="AR76" s="898"/>
      <c r="AS76" s="898"/>
      <c r="AT76" s="848"/>
      <c r="AU76" s="899">
        <v>0</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542</v>
      </c>
      <c r="C77" s="892"/>
      <c r="D77" s="892"/>
      <c r="E77" s="892"/>
      <c r="F77" s="892"/>
      <c r="G77" s="892"/>
      <c r="H77" s="892"/>
      <c r="I77" s="892"/>
      <c r="J77" s="892"/>
      <c r="K77" s="892"/>
      <c r="L77" s="892"/>
      <c r="M77" s="892"/>
      <c r="N77" s="892"/>
      <c r="O77" s="892"/>
      <c r="P77" s="893"/>
      <c r="Q77" s="897">
        <v>5</v>
      </c>
      <c r="R77" s="898"/>
      <c r="S77" s="898"/>
      <c r="T77" s="898"/>
      <c r="U77" s="848"/>
      <c r="V77" s="899">
        <v>3</v>
      </c>
      <c r="W77" s="898"/>
      <c r="X77" s="898"/>
      <c r="Y77" s="898"/>
      <c r="Z77" s="848"/>
      <c r="AA77" s="899">
        <v>2</v>
      </c>
      <c r="AB77" s="898"/>
      <c r="AC77" s="898"/>
      <c r="AD77" s="898"/>
      <c r="AE77" s="848"/>
      <c r="AF77" s="899">
        <v>2</v>
      </c>
      <c r="AG77" s="898"/>
      <c r="AH77" s="898"/>
      <c r="AI77" s="898"/>
      <c r="AJ77" s="848"/>
      <c r="AK77" s="899">
        <v>0</v>
      </c>
      <c r="AL77" s="898"/>
      <c r="AM77" s="898"/>
      <c r="AN77" s="898"/>
      <c r="AO77" s="848"/>
      <c r="AP77" s="899">
        <v>0</v>
      </c>
      <c r="AQ77" s="898"/>
      <c r="AR77" s="898"/>
      <c r="AS77" s="898"/>
      <c r="AT77" s="848"/>
      <c r="AU77" s="899">
        <v>0</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545</v>
      </c>
      <c r="C78" s="892"/>
      <c r="D78" s="892"/>
      <c r="E78" s="892"/>
      <c r="F78" s="892"/>
      <c r="G78" s="892"/>
      <c r="H78" s="892"/>
      <c r="I78" s="892"/>
      <c r="J78" s="892"/>
      <c r="K78" s="892"/>
      <c r="L78" s="892"/>
      <c r="M78" s="892"/>
      <c r="N78" s="892"/>
      <c r="O78" s="892"/>
      <c r="P78" s="893"/>
      <c r="Q78" s="894">
        <v>6800</v>
      </c>
      <c r="R78" s="849"/>
      <c r="S78" s="849"/>
      <c r="T78" s="849"/>
      <c r="U78" s="849"/>
      <c r="V78" s="849">
        <v>6682</v>
      </c>
      <c r="W78" s="849"/>
      <c r="X78" s="849"/>
      <c r="Y78" s="849"/>
      <c r="Z78" s="849"/>
      <c r="AA78" s="849">
        <v>118</v>
      </c>
      <c r="AB78" s="849"/>
      <c r="AC78" s="849"/>
      <c r="AD78" s="849"/>
      <c r="AE78" s="849"/>
      <c r="AF78" s="849">
        <v>118</v>
      </c>
      <c r="AG78" s="849"/>
      <c r="AH78" s="849"/>
      <c r="AI78" s="849"/>
      <c r="AJ78" s="849"/>
      <c r="AK78" s="849">
        <v>1380</v>
      </c>
      <c r="AL78" s="849"/>
      <c r="AM78" s="849"/>
      <c r="AN78" s="849"/>
      <c r="AO78" s="849"/>
      <c r="AP78" s="849">
        <v>0</v>
      </c>
      <c r="AQ78" s="849"/>
      <c r="AR78" s="849"/>
      <c r="AS78" s="849"/>
      <c r="AT78" s="849"/>
      <c r="AU78" s="849">
        <v>0</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371</v>
      </c>
      <c r="B88" s="808" t="s">
        <v>393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35804</v>
      </c>
      <c r="AG88" s="860"/>
      <c r="AH88" s="860"/>
      <c r="AI88" s="860"/>
      <c r="AJ88" s="860"/>
      <c r="AK88" s="857"/>
      <c r="AL88" s="857"/>
      <c r="AM88" s="857"/>
      <c r="AN88" s="857"/>
      <c r="AO88" s="857"/>
      <c r="AP88" s="860">
        <v>18565</v>
      </c>
      <c r="AQ88" s="860"/>
      <c r="AR88" s="860"/>
      <c r="AS88" s="860"/>
      <c r="AT88" s="860"/>
      <c r="AU88" s="860">
        <v>1573</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371</v>
      </c>
      <c r="BR102" s="808" t="s">
        <v>394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10</v>
      </c>
      <c r="CS102" s="868"/>
      <c r="CT102" s="868"/>
      <c r="CU102" s="868"/>
      <c r="CV102" s="911"/>
      <c r="CW102" s="910">
        <v>2</v>
      </c>
      <c r="CX102" s="868"/>
      <c r="CY102" s="868"/>
      <c r="CZ102" s="868"/>
      <c r="DA102" s="911"/>
      <c r="DB102" s="910">
        <v>0</v>
      </c>
      <c r="DC102" s="868"/>
      <c r="DD102" s="868"/>
      <c r="DE102" s="868"/>
      <c r="DF102" s="911"/>
      <c r="DG102" s="910">
        <v>778</v>
      </c>
      <c r="DH102" s="868"/>
      <c r="DI102" s="868"/>
      <c r="DJ102" s="868"/>
      <c r="DK102" s="911"/>
      <c r="DL102" s="910">
        <v>0</v>
      </c>
      <c r="DM102" s="868"/>
      <c r="DN102" s="868"/>
      <c r="DO102" s="868"/>
      <c r="DP102" s="911"/>
      <c r="DQ102" s="910">
        <v>0</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402</v>
      </c>
      <c r="AB109" s="913"/>
      <c r="AC109" s="913"/>
      <c r="AD109" s="913"/>
      <c r="AE109" s="914"/>
      <c r="AF109" s="912" t="s">
        <v>289</v>
      </c>
      <c r="AG109" s="913"/>
      <c r="AH109" s="913"/>
      <c r="AI109" s="913"/>
      <c r="AJ109" s="914"/>
      <c r="AK109" s="912" t="s">
        <v>288</v>
      </c>
      <c r="AL109" s="913"/>
      <c r="AM109" s="913"/>
      <c r="AN109" s="913"/>
      <c r="AO109" s="914"/>
      <c r="AP109" s="912" t="s">
        <v>403</v>
      </c>
      <c r="AQ109" s="913"/>
      <c r="AR109" s="913"/>
      <c r="AS109" s="913"/>
      <c r="AT109" s="915"/>
      <c r="AU109" s="934" t="s">
        <v>401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402</v>
      </c>
      <c r="BR109" s="913"/>
      <c r="BS109" s="913"/>
      <c r="BT109" s="913"/>
      <c r="BU109" s="914"/>
      <c r="BV109" s="912" t="s">
        <v>289</v>
      </c>
      <c r="BW109" s="913"/>
      <c r="BX109" s="913"/>
      <c r="BY109" s="913"/>
      <c r="BZ109" s="914"/>
      <c r="CA109" s="912" t="s">
        <v>288</v>
      </c>
      <c r="CB109" s="913"/>
      <c r="CC109" s="913"/>
      <c r="CD109" s="913"/>
      <c r="CE109" s="914"/>
      <c r="CF109" s="935" t="s">
        <v>403</v>
      </c>
      <c r="CG109" s="935"/>
      <c r="CH109" s="935"/>
      <c r="CI109" s="935"/>
      <c r="CJ109" s="935"/>
      <c r="CK109" s="912" t="s">
        <v>404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402</v>
      </c>
      <c r="DH109" s="913"/>
      <c r="DI109" s="913"/>
      <c r="DJ109" s="913"/>
      <c r="DK109" s="914"/>
      <c r="DL109" s="912" t="s">
        <v>289</v>
      </c>
      <c r="DM109" s="913"/>
      <c r="DN109" s="913"/>
      <c r="DO109" s="913"/>
      <c r="DP109" s="914"/>
      <c r="DQ109" s="912" t="s">
        <v>288</v>
      </c>
      <c r="DR109" s="913"/>
      <c r="DS109" s="913"/>
      <c r="DT109" s="913"/>
      <c r="DU109" s="914"/>
      <c r="DV109" s="912" t="s">
        <v>403</v>
      </c>
      <c r="DW109" s="913"/>
      <c r="DX109" s="913"/>
      <c r="DY109" s="913"/>
      <c r="DZ109" s="915"/>
    </row>
    <row r="110" spans="1:131" s="197" customFormat="1" ht="26.25" customHeight="1">
      <c r="A110" s="916" t="s">
        <v>405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473790</v>
      </c>
      <c r="AB110" s="920"/>
      <c r="AC110" s="920"/>
      <c r="AD110" s="920"/>
      <c r="AE110" s="921"/>
      <c r="AF110" s="922">
        <v>486456</v>
      </c>
      <c r="AG110" s="920"/>
      <c r="AH110" s="920"/>
      <c r="AI110" s="920"/>
      <c r="AJ110" s="921"/>
      <c r="AK110" s="922">
        <v>518756</v>
      </c>
      <c r="AL110" s="920"/>
      <c r="AM110" s="920"/>
      <c r="AN110" s="920"/>
      <c r="AO110" s="921"/>
      <c r="AP110" s="923">
        <v>8.1</v>
      </c>
      <c r="AQ110" s="924"/>
      <c r="AR110" s="924"/>
      <c r="AS110" s="924"/>
      <c r="AT110" s="925"/>
      <c r="AU110" s="926" t="s">
        <v>59</v>
      </c>
      <c r="AV110" s="927"/>
      <c r="AW110" s="927"/>
      <c r="AX110" s="927"/>
      <c r="AY110" s="928"/>
      <c r="AZ110" s="970" t="s">
        <v>406</v>
      </c>
      <c r="BA110" s="917"/>
      <c r="BB110" s="917"/>
      <c r="BC110" s="917"/>
      <c r="BD110" s="917"/>
      <c r="BE110" s="917"/>
      <c r="BF110" s="917"/>
      <c r="BG110" s="917"/>
      <c r="BH110" s="917"/>
      <c r="BI110" s="917"/>
      <c r="BJ110" s="917"/>
      <c r="BK110" s="917"/>
      <c r="BL110" s="917"/>
      <c r="BM110" s="917"/>
      <c r="BN110" s="917"/>
      <c r="BO110" s="917"/>
      <c r="BP110" s="918"/>
      <c r="BQ110" s="956">
        <v>6103978</v>
      </c>
      <c r="BR110" s="957"/>
      <c r="BS110" s="957"/>
      <c r="BT110" s="957"/>
      <c r="BU110" s="957"/>
      <c r="BV110" s="957">
        <v>5863796</v>
      </c>
      <c r="BW110" s="957"/>
      <c r="BX110" s="957"/>
      <c r="BY110" s="957"/>
      <c r="BZ110" s="957"/>
      <c r="CA110" s="957">
        <v>5723851</v>
      </c>
      <c r="CB110" s="957"/>
      <c r="CC110" s="957"/>
      <c r="CD110" s="957"/>
      <c r="CE110" s="957"/>
      <c r="CF110" s="971">
        <v>89.8</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7"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29"/>
      <c r="AV111" s="930"/>
      <c r="AW111" s="930"/>
      <c r="AX111" s="930"/>
      <c r="AY111" s="931"/>
      <c r="AZ111" s="979" t="s">
        <v>410</v>
      </c>
      <c r="BA111" s="980"/>
      <c r="BB111" s="980"/>
      <c r="BC111" s="980"/>
      <c r="BD111" s="980"/>
      <c r="BE111" s="980"/>
      <c r="BF111" s="980"/>
      <c r="BG111" s="980"/>
      <c r="BH111" s="980"/>
      <c r="BI111" s="980"/>
      <c r="BJ111" s="980"/>
      <c r="BK111" s="980"/>
      <c r="BL111" s="980"/>
      <c r="BM111" s="980"/>
      <c r="BN111" s="980"/>
      <c r="BO111" s="980"/>
      <c r="BP111" s="981"/>
      <c r="BQ111" s="949">
        <v>705245</v>
      </c>
      <c r="BR111" s="950"/>
      <c r="BS111" s="950"/>
      <c r="BT111" s="950"/>
      <c r="BU111" s="950"/>
      <c r="BV111" s="950">
        <v>889263</v>
      </c>
      <c r="BW111" s="950"/>
      <c r="BX111" s="950"/>
      <c r="BY111" s="950"/>
      <c r="BZ111" s="950"/>
      <c r="CA111" s="950">
        <v>778045</v>
      </c>
      <c r="CB111" s="950"/>
      <c r="CC111" s="950"/>
      <c r="CD111" s="950"/>
      <c r="CE111" s="950"/>
      <c r="CF111" s="944">
        <v>12.2</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7"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1981857</v>
      </c>
      <c r="BR112" s="950"/>
      <c r="BS112" s="950"/>
      <c r="BT112" s="950"/>
      <c r="BU112" s="950"/>
      <c r="BV112" s="950">
        <v>1882874</v>
      </c>
      <c r="BW112" s="950"/>
      <c r="BX112" s="950"/>
      <c r="BY112" s="950"/>
      <c r="BZ112" s="950"/>
      <c r="CA112" s="950">
        <v>1830603</v>
      </c>
      <c r="CB112" s="950"/>
      <c r="CC112" s="950"/>
      <c r="CD112" s="950"/>
      <c r="CE112" s="950"/>
      <c r="CF112" s="944">
        <v>28.7</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7"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219119</v>
      </c>
      <c r="AB113" s="964"/>
      <c r="AC113" s="964"/>
      <c r="AD113" s="964"/>
      <c r="AE113" s="965"/>
      <c r="AF113" s="966">
        <v>195060</v>
      </c>
      <c r="AG113" s="964"/>
      <c r="AH113" s="964"/>
      <c r="AI113" s="964"/>
      <c r="AJ113" s="965"/>
      <c r="AK113" s="966">
        <v>195010</v>
      </c>
      <c r="AL113" s="964"/>
      <c r="AM113" s="964"/>
      <c r="AN113" s="964"/>
      <c r="AO113" s="965"/>
      <c r="AP113" s="967">
        <v>3.1</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v>1568455</v>
      </c>
      <c r="BR113" s="950"/>
      <c r="BS113" s="950"/>
      <c r="BT113" s="950"/>
      <c r="BU113" s="950"/>
      <c r="BV113" s="950">
        <v>1517888</v>
      </c>
      <c r="BW113" s="950"/>
      <c r="BX113" s="950"/>
      <c r="BY113" s="950"/>
      <c r="BZ113" s="950"/>
      <c r="CA113" s="950">
        <v>1572626</v>
      </c>
      <c r="CB113" s="950"/>
      <c r="CC113" s="950"/>
      <c r="CD113" s="950"/>
      <c r="CE113" s="950"/>
      <c r="CF113" s="944">
        <v>24.7</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7"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171542</v>
      </c>
      <c r="AB114" s="989"/>
      <c r="AC114" s="989"/>
      <c r="AD114" s="989"/>
      <c r="AE114" s="990"/>
      <c r="AF114" s="991">
        <v>114657</v>
      </c>
      <c r="AG114" s="989"/>
      <c r="AH114" s="989"/>
      <c r="AI114" s="989"/>
      <c r="AJ114" s="990"/>
      <c r="AK114" s="991">
        <v>118783</v>
      </c>
      <c r="AL114" s="989"/>
      <c r="AM114" s="989"/>
      <c r="AN114" s="989"/>
      <c r="AO114" s="990"/>
      <c r="AP114" s="992">
        <v>1.9</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1740138</v>
      </c>
      <c r="BR114" s="950"/>
      <c r="BS114" s="950"/>
      <c r="BT114" s="950"/>
      <c r="BU114" s="950"/>
      <c r="BV114" s="950">
        <v>1711450</v>
      </c>
      <c r="BW114" s="950"/>
      <c r="BX114" s="950"/>
      <c r="BY114" s="950"/>
      <c r="BZ114" s="950"/>
      <c r="CA114" s="950">
        <v>1649043</v>
      </c>
      <c r="CB114" s="950"/>
      <c r="CC114" s="950"/>
      <c r="CD114" s="950"/>
      <c r="CE114" s="950"/>
      <c r="CF114" s="944">
        <v>25.9</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7"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2413</v>
      </c>
      <c r="AB115" s="964"/>
      <c r="AC115" s="964"/>
      <c r="AD115" s="964"/>
      <c r="AE115" s="965"/>
      <c r="AF115" s="966">
        <v>2186</v>
      </c>
      <c r="AG115" s="964"/>
      <c r="AH115" s="964"/>
      <c r="AI115" s="964"/>
      <c r="AJ115" s="965"/>
      <c r="AK115" s="966">
        <v>1893</v>
      </c>
      <c r="AL115" s="964"/>
      <c r="AM115" s="964"/>
      <c r="AN115" s="964"/>
      <c r="AO115" s="965"/>
      <c r="AP115" s="967">
        <v>0</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705245</v>
      </c>
      <c r="DH115" s="989"/>
      <c r="DI115" s="989"/>
      <c r="DJ115" s="989"/>
      <c r="DK115" s="990"/>
      <c r="DL115" s="991">
        <v>889263</v>
      </c>
      <c r="DM115" s="989"/>
      <c r="DN115" s="989"/>
      <c r="DO115" s="989"/>
      <c r="DP115" s="990"/>
      <c r="DQ115" s="991">
        <v>778045</v>
      </c>
      <c r="DR115" s="989"/>
      <c r="DS115" s="989"/>
      <c r="DT115" s="989"/>
      <c r="DU115" s="990"/>
      <c r="DV115" s="992">
        <v>12.2</v>
      </c>
      <c r="DW115" s="993"/>
      <c r="DX115" s="993"/>
      <c r="DY115" s="993"/>
      <c r="DZ115" s="994"/>
    </row>
    <row r="116" spans="1:130" s="197" customFormat="1" ht="26.25" customHeight="1">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7" customFormat="1" ht="26.25" customHeight="1">
      <c r="A117" s="934" t="s">
        <v>172</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866864</v>
      </c>
      <c r="AB117" s="996"/>
      <c r="AC117" s="996"/>
      <c r="AD117" s="996"/>
      <c r="AE117" s="997"/>
      <c r="AF117" s="995">
        <v>798359</v>
      </c>
      <c r="AG117" s="996"/>
      <c r="AH117" s="996"/>
      <c r="AI117" s="996"/>
      <c r="AJ117" s="997"/>
      <c r="AK117" s="995">
        <v>834442</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t="s">
        <v>112</v>
      </c>
      <c r="BR117" s="1016"/>
      <c r="BS117" s="1016"/>
      <c r="BT117" s="1016"/>
      <c r="BU117" s="1016"/>
      <c r="BV117" s="1016" t="s">
        <v>112</v>
      </c>
      <c r="BW117" s="1016"/>
      <c r="BX117" s="1016"/>
      <c r="BY117" s="1016"/>
      <c r="BZ117" s="1016"/>
      <c r="CA117" s="1016" t="s">
        <v>112</v>
      </c>
      <c r="CB117" s="1016"/>
      <c r="CC117" s="1016"/>
      <c r="CD117" s="1016"/>
      <c r="CE117" s="1016"/>
      <c r="CF117" s="944" t="s">
        <v>112</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7" customFormat="1" ht="26.25" customHeight="1">
      <c r="A118" s="934" t="s">
        <v>404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402</v>
      </c>
      <c r="AB118" s="913"/>
      <c r="AC118" s="913"/>
      <c r="AD118" s="913"/>
      <c r="AE118" s="914"/>
      <c r="AF118" s="912" t="s">
        <v>289</v>
      </c>
      <c r="AG118" s="913"/>
      <c r="AH118" s="913"/>
      <c r="AI118" s="913"/>
      <c r="AJ118" s="914"/>
      <c r="AK118" s="912" t="s">
        <v>288</v>
      </c>
      <c r="AL118" s="913"/>
      <c r="AM118" s="913"/>
      <c r="AN118" s="913"/>
      <c r="AO118" s="914"/>
      <c r="AP118" s="1020" t="s">
        <v>403</v>
      </c>
      <c r="AQ118" s="1021"/>
      <c r="AR118" s="1021"/>
      <c r="AS118" s="1021"/>
      <c r="AT118" s="1022"/>
      <c r="AU118" s="932"/>
      <c r="AV118" s="933"/>
      <c r="AW118" s="933"/>
      <c r="AX118" s="933"/>
      <c r="AY118" s="933"/>
      <c r="AZ118" s="228" t="s">
        <v>172</v>
      </c>
      <c r="BA118" s="228"/>
      <c r="BB118" s="228"/>
      <c r="BC118" s="228"/>
      <c r="BD118" s="228"/>
      <c r="BE118" s="228"/>
      <c r="BF118" s="228"/>
      <c r="BG118" s="228"/>
      <c r="BH118" s="228"/>
      <c r="BI118" s="228"/>
      <c r="BJ118" s="228"/>
      <c r="BK118" s="228"/>
      <c r="BL118" s="228"/>
      <c r="BM118" s="228"/>
      <c r="BN118" s="228"/>
      <c r="BO118" s="1023" t="s">
        <v>431</v>
      </c>
      <c r="BP118" s="1024"/>
      <c r="BQ118" s="1015">
        <v>12099673</v>
      </c>
      <c r="BR118" s="1016"/>
      <c r="BS118" s="1016"/>
      <c r="BT118" s="1016"/>
      <c r="BU118" s="1016"/>
      <c r="BV118" s="1016">
        <v>11865271</v>
      </c>
      <c r="BW118" s="1016"/>
      <c r="BX118" s="1016"/>
      <c r="BY118" s="1016"/>
      <c r="BZ118" s="1016"/>
      <c r="CA118" s="1016">
        <v>11554168</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7" customFormat="1" ht="26.25" customHeight="1">
      <c r="A119" s="1004"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112</v>
      </c>
      <c r="AB119" s="920"/>
      <c r="AC119" s="920"/>
      <c r="AD119" s="920"/>
      <c r="AE119" s="921"/>
      <c r="AF119" s="922" t="s">
        <v>112</v>
      </c>
      <c r="AG119" s="920"/>
      <c r="AH119" s="920"/>
      <c r="AI119" s="920"/>
      <c r="AJ119" s="921"/>
      <c r="AK119" s="922" t="s">
        <v>112</v>
      </c>
      <c r="AL119" s="920"/>
      <c r="AM119" s="920"/>
      <c r="AN119" s="920"/>
      <c r="AO119" s="921"/>
      <c r="AP119" s="923" t="s">
        <v>112</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8353032</v>
      </c>
      <c r="BR119" s="957"/>
      <c r="BS119" s="957"/>
      <c r="BT119" s="957"/>
      <c r="BU119" s="957"/>
      <c r="BV119" s="957">
        <v>7858373</v>
      </c>
      <c r="BW119" s="957"/>
      <c r="BX119" s="957"/>
      <c r="BY119" s="957"/>
      <c r="BZ119" s="957"/>
      <c r="CA119" s="957">
        <v>7675053</v>
      </c>
      <c r="CB119" s="957"/>
      <c r="CC119" s="957"/>
      <c r="CD119" s="957"/>
      <c r="CE119" s="957"/>
      <c r="CF119" s="971">
        <v>120.4</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112</v>
      </c>
      <c r="DH119" s="1028"/>
      <c r="DI119" s="1028"/>
      <c r="DJ119" s="1028"/>
      <c r="DK119" s="1029"/>
      <c r="DL119" s="1030" t="s">
        <v>112</v>
      </c>
      <c r="DM119" s="1028"/>
      <c r="DN119" s="1028"/>
      <c r="DO119" s="1028"/>
      <c r="DP119" s="1029"/>
      <c r="DQ119" s="1030" t="s">
        <v>112</v>
      </c>
      <c r="DR119" s="1028"/>
      <c r="DS119" s="1028"/>
      <c r="DT119" s="1028"/>
      <c r="DU119" s="1029"/>
      <c r="DV119" s="1031" t="s">
        <v>112</v>
      </c>
      <c r="DW119" s="1032"/>
      <c r="DX119" s="1032"/>
      <c r="DY119" s="1032"/>
      <c r="DZ119" s="1033"/>
    </row>
    <row r="120" spans="1:130" s="197" customFormat="1" ht="26.25" customHeight="1">
      <c r="A120" s="1005"/>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3559509</v>
      </c>
      <c r="BR120" s="950"/>
      <c r="BS120" s="950"/>
      <c r="BT120" s="950"/>
      <c r="BU120" s="950"/>
      <c r="BV120" s="950">
        <v>3238067</v>
      </c>
      <c r="BW120" s="950"/>
      <c r="BX120" s="950"/>
      <c r="BY120" s="950"/>
      <c r="BZ120" s="950"/>
      <c r="CA120" s="950">
        <v>3211654</v>
      </c>
      <c r="CB120" s="950"/>
      <c r="CC120" s="950"/>
      <c r="CD120" s="950"/>
      <c r="CE120" s="950"/>
      <c r="CF120" s="944">
        <v>50.4</v>
      </c>
      <c r="CG120" s="945"/>
      <c r="CH120" s="945"/>
      <c r="CI120" s="945"/>
      <c r="CJ120" s="945"/>
      <c r="CK120" s="1043" t="s">
        <v>437</v>
      </c>
      <c r="CL120" s="1044"/>
      <c r="CM120" s="1044"/>
      <c r="CN120" s="1044"/>
      <c r="CO120" s="1045"/>
      <c r="CP120" s="1051" t="s">
        <v>386</v>
      </c>
      <c r="CQ120" s="1052"/>
      <c r="CR120" s="1052"/>
      <c r="CS120" s="1052"/>
      <c r="CT120" s="1052"/>
      <c r="CU120" s="1052"/>
      <c r="CV120" s="1052"/>
      <c r="CW120" s="1052"/>
      <c r="CX120" s="1052"/>
      <c r="CY120" s="1052"/>
      <c r="CZ120" s="1052"/>
      <c r="DA120" s="1052"/>
      <c r="DB120" s="1052"/>
      <c r="DC120" s="1052"/>
      <c r="DD120" s="1052"/>
      <c r="DE120" s="1052"/>
      <c r="DF120" s="1053"/>
      <c r="DG120" s="956">
        <v>1981857</v>
      </c>
      <c r="DH120" s="957"/>
      <c r="DI120" s="957"/>
      <c r="DJ120" s="957"/>
      <c r="DK120" s="957"/>
      <c r="DL120" s="957">
        <v>1882874</v>
      </c>
      <c r="DM120" s="957"/>
      <c r="DN120" s="957"/>
      <c r="DO120" s="957"/>
      <c r="DP120" s="957"/>
      <c r="DQ120" s="957">
        <v>1830603</v>
      </c>
      <c r="DR120" s="957"/>
      <c r="DS120" s="957"/>
      <c r="DT120" s="957"/>
      <c r="DU120" s="957"/>
      <c r="DV120" s="958">
        <v>28.7</v>
      </c>
      <c r="DW120" s="958"/>
      <c r="DX120" s="958"/>
      <c r="DY120" s="958"/>
      <c r="DZ120" s="959"/>
    </row>
    <row r="121" spans="1:130" s="197" customFormat="1" ht="26.25" customHeight="1">
      <c r="A121" s="1005"/>
      <c r="B121" s="976"/>
      <c r="C121" s="1040" t="s">
        <v>438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10"/>
      <c r="AV121" s="1011"/>
      <c r="AW121" s="1011"/>
      <c r="AX121" s="1011"/>
      <c r="AY121" s="1012"/>
      <c r="AZ121" s="1025" t="s">
        <v>439</v>
      </c>
      <c r="BA121" s="1001"/>
      <c r="BB121" s="1001"/>
      <c r="BC121" s="1001"/>
      <c r="BD121" s="1001"/>
      <c r="BE121" s="1001"/>
      <c r="BF121" s="1001"/>
      <c r="BG121" s="1001"/>
      <c r="BH121" s="1001"/>
      <c r="BI121" s="1001"/>
      <c r="BJ121" s="1001"/>
      <c r="BK121" s="1001"/>
      <c r="BL121" s="1001"/>
      <c r="BM121" s="1001"/>
      <c r="BN121" s="1001"/>
      <c r="BO121" s="1001"/>
      <c r="BP121" s="1002"/>
      <c r="BQ121" s="1015">
        <v>6361549</v>
      </c>
      <c r="BR121" s="1016"/>
      <c r="BS121" s="1016"/>
      <c r="BT121" s="1016"/>
      <c r="BU121" s="1016"/>
      <c r="BV121" s="1016">
        <v>5925131</v>
      </c>
      <c r="BW121" s="1016"/>
      <c r="BX121" s="1016"/>
      <c r="BY121" s="1016"/>
      <c r="BZ121" s="1016"/>
      <c r="CA121" s="1016">
        <v>5525263</v>
      </c>
      <c r="CB121" s="1016"/>
      <c r="CC121" s="1016"/>
      <c r="CD121" s="1016"/>
      <c r="CE121" s="1016"/>
      <c r="CF121" s="1054">
        <v>86.6</v>
      </c>
      <c r="CG121" s="1055"/>
      <c r="CH121" s="1055"/>
      <c r="CI121" s="1055"/>
      <c r="CJ121" s="1055"/>
      <c r="CK121" s="1046"/>
      <c r="CL121" s="1047"/>
      <c r="CM121" s="1047"/>
      <c r="CN121" s="1047"/>
      <c r="CO121" s="1048"/>
      <c r="CP121" s="1037"/>
      <c r="CQ121" s="1038"/>
      <c r="CR121" s="1038"/>
      <c r="CS121" s="1038"/>
      <c r="CT121" s="1038"/>
      <c r="CU121" s="1038"/>
      <c r="CV121" s="1038"/>
      <c r="CW121" s="1038"/>
      <c r="CX121" s="1038"/>
      <c r="CY121" s="1038"/>
      <c r="CZ121" s="1038"/>
      <c r="DA121" s="1038"/>
      <c r="DB121" s="1038"/>
      <c r="DC121" s="1038"/>
      <c r="DD121" s="1038"/>
      <c r="DE121" s="1038"/>
      <c r="DF121" s="1039"/>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7" customFormat="1" ht="26.25" customHeight="1">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13"/>
      <c r="AV122" s="1014"/>
      <c r="AW122" s="1014"/>
      <c r="AX122" s="1014"/>
      <c r="AY122" s="1014"/>
      <c r="AZ122" s="228" t="s">
        <v>172</v>
      </c>
      <c r="BA122" s="228"/>
      <c r="BB122" s="228"/>
      <c r="BC122" s="228"/>
      <c r="BD122" s="228"/>
      <c r="BE122" s="228"/>
      <c r="BF122" s="228"/>
      <c r="BG122" s="228"/>
      <c r="BH122" s="228"/>
      <c r="BI122" s="228"/>
      <c r="BJ122" s="228"/>
      <c r="BK122" s="228"/>
      <c r="BL122" s="228"/>
      <c r="BM122" s="228"/>
      <c r="BN122" s="228"/>
      <c r="BO122" s="1023" t="s">
        <v>440</v>
      </c>
      <c r="BP122" s="1024"/>
      <c r="BQ122" s="1064">
        <v>18274090</v>
      </c>
      <c r="BR122" s="1065"/>
      <c r="BS122" s="1065"/>
      <c r="BT122" s="1065"/>
      <c r="BU122" s="1065"/>
      <c r="BV122" s="1065">
        <v>17021571</v>
      </c>
      <c r="BW122" s="1065"/>
      <c r="BX122" s="1065"/>
      <c r="BY122" s="1065"/>
      <c r="BZ122" s="1065"/>
      <c r="CA122" s="1065">
        <v>16411970</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112</v>
      </c>
      <c r="BR123" s="1057"/>
      <c r="BS123" s="1057"/>
      <c r="BT123" s="1057"/>
      <c r="BU123" s="1057"/>
      <c r="BV123" s="1057" t="s">
        <v>112</v>
      </c>
      <c r="BW123" s="1057"/>
      <c r="BX123" s="1057"/>
      <c r="BY123" s="1057"/>
      <c r="BZ123" s="1057"/>
      <c r="CA123" s="1057" t="s">
        <v>112</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t="s">
        <v>112</v>
      </c>
      <c r="DH124" s="1028"/>
      <c r="DI124" s="1028"/>
      <c r="DJ124" s="1028"/>
      <c r="DK124" s="1029"/>
      <c r="DL124" s="1030" t="s">
        <v>112</v>
      </c>
      <c r="DM124" s="1028"/>
      <c r="DN124" s="1028"/>
      <c r="DO124" s="1028"/>
      <c r="DP124" s="1029"/>
      <c r="DQ124" s="1030" t="s">
        <v>112</v>
      </c>
      <c r="DR124" s="1028"/>
      <c r="DS124" s="1028"/>
      <c r="DT124" s="1028"/>
      <c r="DU124" s="1029"/>
      <c r="DV124" s="1031" t="s">
        <v>112</v>
      </c>
      <c r="DW124" s="1032"/>
      <c r="DX124" s="1032"/>
      <c r="DY124" s="1032"/>
      <c r="DZ124" s="1033"/>
    </row>
    <row r="125" spans="1:130" s="197" customFormat="1" ht="26.25" customHeight="1" thickBot="1">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7" customFormat="1" ht="26.25" customHeight="1">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7" customFormat="1" ht="26.25" customHeight="1" thickBot="1">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2413</v>
      </c>
      <c r="AB127" s="989"/>
      <c r="AC127" s="989"/>
      <c r="AD127" s="989"/>
      <c r="AE127" s="990"/>
      <c r="AF127" s="991">
        <v>2186</v>
      </c>
      <c r="AG127" s="989"/>
      <c r="AH127" s="989"/>
      <c r="AI127" s="989"/>
      <c r="AJ127" s="990"/>
      <c r="AK127" s="991">
        <v>1893</v>
      </c>
      <c r="AL127" s="989"/>
      <c r="AM127" s="989"/>
      <c r="AN127" s="989"/>
      <c r="AO127" s="990"/>
      <c r="AP127" s="992">
        <v>0</v>
      </c>
      <c r="AQ127" s="993"/>
      <c r="AR127" s="993"/>
      <c r="AS127" s="993"/>
      <c r="AT127" s="994"/>
      <c r="AU127" s="233"/>
      <c r="AV127" s="233"/>
      <c r="AW127" s="233"/>
      <c r="AX127" s="916" t="s">
        <v>451</v>
      </c>
      <c r="AY127" s="917"/>
      <c r="AZ127" s="917"/>
      <c r="BA127" s="917"/>
      <c r="BB127" s="917"/>
      <c r="BC127" s="917"/>
      <c r="BD127" s="917"/>
      <c r="BE127" s="918"/>
      <c r="BF127" s="1071" t="s">
        <v>112</v>
      </c>
      <c r="BG127" s="1072"/>
      <c r="BH127" s="1072"/>
      <c r="BI127" s="1072"/>
      <c r="BJ127" s="1072"/>
      <c r="BK127" s="1072"/>
      <c r="BL127" s="1081"/>
      <c r="BM127" s="1071">
        <v>14.06</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t="s">
        <v>112</v>
      </c>
      <c r="DH127" s="1078"/>
      <c r="DI127" s="1078"/>
      <c r="DJ127" s="1078"/>
      <c r="DK127" s="1078"/>
      <c r="DL127" s="1078" t="s">
        <v>112</v>
      </c>
      <c r="DM127" s="1078"/>
      <c r="DN127" s="1078"/>
      <c r="DO127" s="1078"/>
      <c r="DP127" s="1078"/>
      <c r="DQ127" s="1078" t="s">
        <v>112</v>
      </c>
      <c r="DR127" s="1078"/>
      <c r="DS127" s="1078"/>
      <c r="DT127" s="1078"/>
      <c r="DU127" s="1078"/>
      <c r="DV127" s="1079" t="s">
        <v>112</v>
      </c>
      <c r="DW127" s="1079"/>
      <c r="DX127" s="1079"/>
      <c r="DY127" s="1079"/>
      <c r="DZ127" s="1080"/>
    </row>
    <row r="128" spans="1:130" s="197" customFormat="1" ht="26.25" customHeight="1">
      <c r="A128" s="1101" t="s">
        <v>453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454</v>
      </c>
      <c r="X128" s="1103"/>
      <c r="Y128" s="1103"/>
      <c r="Z128" s="1104"/>
      <c r="AA128" s="1119">
        <v>285152</v>
      </c>
      <c r="AB128" s="1120"/>
      <c r="AC128" s="1120"/>
      <c r="AD128" s="1120"/>
      <c r="AE128" s="1121"/>
      <c r="AF128" s="1122">
        <v>260868</v>
      </c>
      <c r="AG128" s="1120"/>
      <c r="AH128" s="1120"/>
      <c r="AI128" s="1120"/>
      <c r="AJ128" s="1121"/>
      <c r="AK128" s="1122">
        <v>237252</v>
      </c>
      <c r="AL128" s="1120"/>
      <c r="AM128" s="1120"/>
      <c r="AN128" s="1120"/>
      <c r="AO128" s="1121"/>
      <c r="AP128" s="1123"/>
      <c r="AQ128" s="1124"/>
      <c r="AR128" s="1124"/>
      <c r="AS128" s="1124"/>
      <c r="AT128" s="1125"/>
      <c r="AU128" s="235"/>
      <c r="AV128" s="235"/>
      <c r="AW128" s="235"/>
      <c r="AX128" s="1084" t="s">
        <v>455</v>
      </c>
      <c r="AY128" s="980"/>
      <c r="AZ128" s="980"/>
      <c r="BA128" s="980"/>
      <c r="BB128" s="980"/>
      <c r="BC128" s="980"/>
      <c r="BD128" s="980"/>
      <c r="BE128" s="981"/>
      <c r="BF128" s="1096" t="s">
        <v>112</v>
      </c>
      <c r="BG128" s="1097"/>
      <c r="BH128" s="1097"/>
      <c r="BI128" s="1097"/>
      <c r="BJ128" s="1097"/>
      <c r="BK128" s="1097"/>
      <c r="BL128" s="1098"/>
      <c r="BM128" s="1096">
        <v>19.059999999999999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456</v>
      </c>
      <c r="X129" s="1091"/>
      <c r="Y129" s="1091"/>
      <c r="Z129" s="1092"/>
      <c r="AA129" s="988">
        <v>6862712</v>
      </c>
      <c r="AB129" s="989"/>
      <c r="AC129" s="989"/>
      <c r="AD129" s="989"/>
      <c r="AE129" s="990"/>
      <c r="AF129" s="991">
        <v>6776898</v>
      </c>
      <c r="AG129" s="989"/>
      <c r="AH129" s="989"/>
      <c r="AI129" s="989"/>
      <c r="AJ129" s="990"/>
      <c r="AK129" s="991">
        <v>6959984</v>
      </c>
      <c r="AL129" s="989"/>
      <c r="AM129" s="989"/>
      <c r="AN129" s="989"/>
      <c r="AO129" s="990"/>
      <c r="AP129" s="1093"/>
      <c r="AQ129" s="1094"/>
      <c r="AR129" s="1094"/>
      <c r="AS129" s="1094"/>
      <c r="AT129" s="1095"/>
      <c r="AU129" s="235"/>
      <c r="AV129" s="235"/>
      <c r="AW129" s="235"/>
      <c r="AX129" s="1084" t="s">
        <v>457</v>
      </c>
      <c r="AY129" s="980"/>
      <c r="AZ129" s="980"/>
      <c r="BA129" s="980"/>
      <c r="BB129" s="980"/>
      <c r="BC129" s="980"/>
      <c r="BD129" s="980"/>
      <c r="BE129" s="981"/>
      <c r="BF129" s="1085">
        <v>-0.9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459</v>
      </c>
      <c r="X130" s="1091"/>
      <c r="Y130" s="1091"/>
      <c r="Z130" s="1092"/>
      <c r="AA130" s="988">
        <v>654714</v>
      </c>
      <c r="AB130" s="989"/>
      <c r="AC130" s="989"/>
      <c r="AD130" s="989"/>
      <c r="AE130" s="990"/>
      <c r="AF130" s="991">
        <v>648875</v>
      </c>
      <c r="AG130" s="989"/>
      <c r="AH130" s="989"/>
      <c r="AI130" s="989"/>
      <c r="AJ130" s="990"/>
      <c r="AK130" s="991">
        <v>583028</v>
      </c>
      <c r="AL130" s="989"/>
      <c r="AM130" s="989"/>
      <c r="AN130" s="989"/>
      <c r="AO130" s="990"/>
      <c r="AP130" s="1093"/>
      <c r="AQ130" s="1094"/>
      <c r="AR130" s="1094"/>
      <c r="AS130" s="1094"/>
      <c r="AT130" s="1095"/>
      <c r="AU130" s="235"/>
      <c r="AV130" s="235"/>
      <c r="AW130" s="235"/>
      <c r="AX130" s="1143" t="s">
        <v>460</v>
      </c>
      <c r="AY130" s="1075"/>
      <c r="AZ130" s="1075"/>
      <c r="BA130" s="1075"/>
      <c r="BB130" s="1075"/>
      <c r="BC130" s="1075"/>
      <c r="BD130" s="1075"/>
      <c r="BE130" s="1076"/>
      <c r="BF130" s="1105" t="s">
        <v>112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461</v>
      </c>
      <c r="X131" s="1114"/>
      <c r="Y131" s="1114"/>
      <c r="Z131" s="1115"/>
      <c r="AA131" s="1027">
        <v>6207998</v>
      </c>
      <c r="AB131" s="1028"/>
      <c r="AC131" s="1028"/>
      <c r="AD131" s="1028"/>
      <c r="AE131" s="1029"/>
      <c r="AF131" s="1030">
        <v>6128023</v>
      </c>
      <c r="AG131" s="1028"/>
      <c r="AH131" s="1028"/>
      <c r="AI131" s="1028"/>
      <c r="AJ131" s="1029"/>
      <c r="AK131" s="1030">
        <v>6376956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463</v>
      </c>
      <c r="W132" s="1131"/>
      <c r="X132" s="1131"/>
      <c r="Y132" s="1131"/>
      <c r="Z132" s="1132"/>
      <c r="AA132" s="1133">
        <v>-1.175934657</v>
      </c>
      <c r="AB132" s="1134"/>
      <c r="AC132" s="1134"/>
      <c r="AD132" s="1134"/>
      <c r="AE132" s="1135"/>
      <c r="AF132" s="1136">
        <v>-1.8176171990000001</v>
      </c>
      <c r="AG132" s="1134"/>
      <c r="AH132" s="1134"/>
      <c r="AI132" s="1134"/>
      <c r="AJ132" s="1135"/>
      <c r="AK132" s="1136">
        <v>0.22208088000000001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464</v>
      </c>
      <c r="W133" s="1138"/>
      <c r="X133" s="1138"/>
      <c r="Y133" s="1138"/>
      <c r="Z133" s="1139"/>
      <c r="AA133" s="1140">
        <v>-0.7</v>
      </c>
      <c r="AB133" s="1141"/>
      <c r="AC133" s="1141"/>
      <c r="AD133" s="1141"/>
      <c r="AE133" s="1142"/>
      <c r="AF133" s="1140">
        <v>-1.1000000000000001</v>
      </c>
      <c r="AG133" s="1141"/>
      <c r="AH133" s="1141"/>
      <c r="AI133" s="1141"/>
      <c r="AJ133" s="1142"/>
      <c r="AK133" s="1140">
        <v>-0.9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7" t="s">
        <v>467</v>
      </c>
      <c r="L7" s="254"/>
      <c r="M7" s="255" t="s">
        <v>468</v>
      </c>
      <c r="N7" s="256"/>
    </row>
    <row r="8" spans="1:16">
      <c r="A8" s="248"/>
      <c r="B8" s="244"/>
      <c r="C8" s="244"/>
      <c r="D8" s="244"/>
      <c r="E8" s="244"/>
      <c r="F8" s="244"/>
      <c r="G8" s="257"/>
      <c r="H8" s="258"/>
      <c r="I8" s="258"/>
      <c r="J8" s="259"/>
      <c r="K8" s="1148"/>
      <c r="L8" s="260" t="s">
        <v>469</v>
      </c>
      <c r="M8" s="261" t="s">
        <v>470</v>
      </c>
      <c r="N8" s="262" t="s">
        <v>471</v>
      </c>
    </row>
    <row r="9" spans="1:16">
      <c r="A9" s="248"/>
      <c r="B9" s="244"/>
      <c r="C9" s="244"/>
      <c r="D9" s="244"/>
      <c r="E9" s="244"/>
      <c r="F9" s="244"/>
      <c r="G9" s="1149" t="s">
        <v>472</v>
      </c>
      <c r="H9" s="1150"/>
      <c r="I9" s="1150"/>
      <c r="J9" s="1151"/>
      <c r="K9" s="263">
        <v>2008194</v>
      </c>
      <c r="L9" s="264">
        <v>59230</v>
      </c>
      <c r="M9" s="265">
        <v>55347</v>
      </c>
      <c r="N9" s="266">
        <v>7</v>
      </c>
    </row>
    <row r="10" spans="1:16">
      <c r="A10" s="248"/>
      <c r="B10" s="244"/>
      <c r="C10" s="244"/>
      <c r="D10" s="244"/>
      <c r="E10" s="244"/>
      <c r="F10" s="244"/>
      <c r="G10" s="1149" t="s">
        <v>473</v>
      </c>
      <c r="H10" s="1150"/>
      <c r="I10" s="1150"/>
      <c r="J10" s="1151"/>
      <c r="K10" s="267">
        <v>88927</v>
      </c>
      <c r="L10" s="268">
        <v>2623</v>
      </c>
      <c r="M10" s="269">
        <v>5378</v>
      </c>
      <c r="N10" s="270">
        <v>-51.2</v>
      </c>
    </row>
    <row r="11" spans="1:16" ht="13.5" customHeight="1">
      <c r="A11" s="248"/>
      <c r="B11" s="244"/>
      <c r="C11" s="244"/>
      <c r="D11" s="244"/>
      <c r="E11" s="244"/>
      <c r="F11" s="244"/>
      <c r="G11" s="1149" t="s">
        <v>474</v>
      </c>
      <c r="H11" s="1150"/>
      <c r="I11" s="1150"/>
      <c r="J11" s="1151"/>
      <c r="K11" s="267">
        <v>130672</v>
      </c>
      <c r="L11" s="268">
        <v>3854</v>
      </c>
      <c r="M11" s="269">
        <v>7824</v>
      </c>
      <c r="N11" s="270">
        <v>-50.7</v>
      </c>
    </row>
    <row r="12" spans="1:16" ht="13.5" customHeight="1">
      <c r="A12" s="248"/>
      <c r="B12" s="244"/>
      <c r="C12" s="244"/>
      <c r="D12" s="244"/>
      <c r="E12" s="244"/>
      <c r="F12" s="244"/>
      <c r="G12" s="1149" t="s">
        <v>475</v>
      </c>
      <c r="H12" s="1150"/>
      <c r="I12" s="1150"/>
      <c r="J12" s="1151"/>
      <c r="K12" s="267">
        <v>92322</v>
      </c>
      <c r="L12" s="268">
        <v>2723</v>
      </c>
      <c r="M12" s="269">
        <v>137</v>
      </c>
      <c r="N12" s="270">
        <v>1887.6</v>
      </c>
    </row>
    <row r="13" spans="1:16" ht="13.5" customHeight="1">
      <c r="A13" s="248"/>
      <c r="B13" s="244"/>
      <c r="C13" s="244"/>
      <c r="D13" s="244"/>
      <c r="E13" s="244"/>
      <c r="F13" s="244"/>
      <c r="G13" s="1149" t="s">
        <v>476</v>
      </c>
      <c r="H13" s="1150"/>
      <c r="I13" s="1150"/>
      <c r="J13" s="1151"/>
      <c r="K13" s="267" t="s">
        <v>477</v>
      </c>
      <c r="L13" s="268" t="s">
        <v>477</v>
      </c>
      <c r="M13" s="269">
        <v>6</v>
      </c>
      <c r="N13" s="270" t="s">
        <v>477</v>
      </c>
    </row>
    <row r="14" spans="1:16" ht="13.5" customHeight="1">
      <c r="A14" s="248"/>
      <c r="B14" s="244"/>
      <c r="C14" s="244"/>
      <c r="D14" s="244"/>
      <c r="E14" s="244"/>
      <c r="F14" s="244"/>
      <c r="G14" s="1149" t="s">
        <v>478</v>
      </c>
      <c r="H14" s="1150"/>
      <c r="I14" s="1150"/>
      <c r="J14" s="1151"/>
      <c r="K14" s="267">
        <v>110814</v>
      </c>
      <c r="L14" s="268">
        <v>3268</v>
      </c>
      <c r="M14" s="269">
        <v>2598</v>
      </c>
      <c r="N14" s="270">
        <v>25.8</v>
      </c>
    </row>
    <row r="15" spans="1:16" ht="13.5" customHeight="1">
      <c r="A15" s="248"/>
      <c r="B15" s="244"/>
      <c r="C15" s="244"/>
      <c r="D15" s="244"/>
      <c r="E15" s="244"/>
      <c r="F15" s="244"/>
      <c r="G15" s="1149" t="s">
        <v>479</v>
      </c>
      <c r="H15" s="1150"/>
      <c r="I15" s="1150"/>
      <c r="J15" s="1151"/>
      <c r="K15" s="267">
        <v>24420</v>
      </c>
      <c r="L15" s="268">
        <v>720</v>
      </c>
      <c r="M15" s="269">
        <v>1203</v>
      </c>
      <c r="N15" s="270">
        <v>-40.1</v>
      </c>
    </row>
    <row r="16" spans="1:16">
      <c r="A16" s="248"/>
      <c r="B16" s="244"/>
      <c r="C16" s="244"/>
      <c r="D16" s="244"/>
      <c r="E16" s="244"/>
      <c r="F16" s="244"/>
      <c r="G16" s="1152" t="s">
        <v>480</v>
      </c>
      <c r="H16" s="1153"/>
      <c r="I16" s="1153"/>
      <c r="J16" s="1154"/>
      <c r="K16" s="268">
        <v>-147676</v>
      </c>
      <c r="L16" s="268">
        <v>-4356</v>
      </c>
      <c r="M16" s="269">
        <v>-5188</v>
      </c>
      <c r="N16" s="270">
        <v>-16</v>
      </c>
    </row>
    <row r="17" spans="1:16">
      <c r="A17" s="248"/>
      <c r="B17" s="244"/>
      <c r="C17" s="244"/>
      <c r="D17" s="244"/>
      <c r="E17" s="244"/>
      <c r="F17" s="244"/>
      <c r="G17" s="1152" t="s">
        <v>172</v>
      </c>
      <c r="H17" s="1153"/>
      <c r="I17" s="1153"/>
      <c r="J17" s="1154"/>
      <c r="K17" s="268">
        <v>2307673</v>
      </c>
      <c r="L17" s="268">
        <v>68063</v>
      </c>
      <c r="M17" s="269">
        <v>67305</v>
      </c>
      <c r="N17" s="270">
        <v>1.1000000000000001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44" t="s">
        <v>485</v>
      </c>
      <c r="H21" s="1145"/>
      <c r="I21" s="1145"/>
      <c r="J21" s="1146"/>
      <c r="K21" s="280">
        <v>5.72</v>
      </c>
      <c r="L21" s="281">
        <v>6.27</v>
      </c>
      <c r="M21" s="282">
        <v>-0.55000000000000004</v>
      </c>
      <c r="N21" s="249"/>
      <c r="O21" s="283"/>
      <c r="P21" s="279"/>
    </row>
    <row r="22" spans="1:16" s="284" customFormat="1">
      <c r="A22" s="279"/>
      <c r="B22" s="249"/>
      <c r="C22" s="249"/>
      <c r="D22" s="249"/>
      <c r="E22" s="249"/>
      <c r="F22" s="249"/>
      <c r="G22" s="1144" t="s">
        <v>486</v>
      </c>
      <c r="H22" s="1145"/>
      <c r="I22" s="1145"/>
      <c r="J22" s="1146"/>
      <c r="K22" s="285">
        <v>101.5</v>
      </c>
      <c r="L22" s="286">
        <v>97.2</v>
      </c>
      <c r="M22" s="287">
        <v>4.3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7" t="s">
        <v>467</v>
      </c>
      <c r="L30" s="254"/>
      <c r="M30" s="255" t="s">
        <v>468</v>
      </c>
      <c r="N30" s="256"/>
    </row>
    <row r="31" spans="1:16">
      <c r="A31" s="248"/>
      <c r="B31" s="244"/>
      <c r="C31" s="244"/>
      <c r="D31" s="244"/>
      <c r="E31" s="244"/>
      <c r="F31" s="244"/>
      <c r="G31" s="257"/>
      <c r="H31" s="258"/>
      <c r="I31" s="258"/>
      <c r="J31" s="259"/>
      <c r="K31" s="1148"/>
      <c r="L31" s="260" t="s">
        <v>469</v>
      </c>
      <c r="M31" s="261" t="s">
        <v>470</v>
      </c>
      <c r="N31" s="262" t="s">
        <v>471</v>
      </c>
    </row>
    <row r="32" spans="1:16" ht="27" customHeight="1">
      <c r="A32" s="248"/>
      <c r="B32" s="244"/>
      <c r="C32" s="244"/>
      <c r="D32" s="244"/>
      <c r="E32" s="244"/>
      <c r="F32" s="244"/>
      <c r="G32" s="1160" t="s">
        <v>490</v>
      </c>
      <c r="H32" s="1161"/>
      <c r="I32" s="1161"/>
      <c r="J32" s="1162"/>
      <c r="K32" s="294">
        <v>518756</v>
      </c>
      <c r="L32" s="294">
        <v>15300</v>
      </c>
      <c r="M32" s="295">
        <v>29478</v>
      </c>
      <c r="N32" s="296">
        <v>-48.1</v>
      </c>
    </row>
    <row r="33" spans="1:16" ht="13.5" customHeight="1">
      <c r="A33" s="248"/>
      <c r="B33" s="244"/>
      <c r="C33" s="244"/>
      <c r="D33" s="244"/>
      <c r="E33" s="244"/>
      <c r="F33" s="244"/>
      <c r="G33" s="1160" t="s">
        <v>491</v>
      </c>
      <c r="H33" s="1161"/>
      <c r="I33" s="1161"/>
      <c r="J33" s="1162"/>
      <c r="K33" s="294" t="s">
        <v>477</v>
      </c>
      <c r="L33" s="294" t="s">
        <v>477</v>
      </c>
      <c r="M33" s="295" t="s">
        <v>477</v>
      </c>
      <c r="N33" s="296" t="s">
        <v>477</v>
      </c>
    </row>
    <row r="34" spans="1:16" ht="27" customHeight="1">
      <c r="A34" s="248"/>
      <c r="B34" s="244"/>
      <c r="C34" s="244"/>
      <c r="D34" s="244"/>
      <c r="E34" s="244"/>
      <c r="F34" s="244"/>
      <c r="G34" s="1160" t="s">
        <v>492</v>
      </c>
      <c r="H34" s="1161"/>
      <c r="I34" s="1161"/>
      <c r="J34" s="1162"/>
      <c r="K34" s="294" t="s">
        <v>477</v>
      </c>
      <c r="L34" s="294" t="s">
        <v>477</v>
      </c>
      <c r="M34" s="295" t="s">
        <v>477</v>
      </c>
      <c r="N34" s="296" t="s">
        <v>477</v>
      </c>
    </row>
    <row r="35" spans="1:16" ht="27" customHeight="1">
      <c r="A35" s="248"/>
      <c r="B35" s="244"/>
      <c r="C35" s="244"/>
      <c r="D35" s="244"/>
      <c r="E35" s="244"/>
      <c r="F35" s="244"/>
      <c r="G35" s="1160" t="s">
        <v>493</v>
      </c>
      <c r="H35" s="1161"/>
      <c r="I35" s="1161"/>
      <c r="J35" s="1162"/>
      <c r="K35" s="294">
        <v>195010</v>
      </c>
      <c r="L35" s="294">
        <v>5752</v>
      </c>
      <c r="M35" s="295">
        <v>9466</v>
      </c>
      <c r="N35" s="296">
        <v>-39.200000000000003</v>
      </c>
    </row>
    <row r="36" spans="1:16" ht="27" customHeight="1">
      <c r="A36" s="248"/>
      <c r="B36" s="244"/>
      <c r="C36" s="244"/>
      <c r="D36" s="244"/>
      <c r="E36" s="244"/>
      <c r="F36" s="244"/>
      <c r="G36" s="1160" t="s">
        <v>494</v>
      </c>
      <c r="H36" s="1161"/>
      <c r="I36" s="1161"/>
      <c r="J36" s="1162"/>
      <c r="K36" s="294">
        <v>118783</v>
      </c>
      <c r="L36" s="294">
        <v>3503</v>
      </c>
      <c r="M36" s="295">
        <v>2568</v>
      </c>
      <c r="N36" s="296">
        <v>36.4</v>
      </c>
    </row>
    <row r="37" spans="1:16" ht="13.5" customHeight="1">
      <c r="A37" s="248"/>
      <c r="B37" s="244"/>
      <c r="C37" s="244"/>
      <c r="D37" s="244"/>
      <c r="E37" s="244"/>
      <c r="F37" s="244"/>
      <c r="G37" s="1160" t="s">
        <v>495</v>
      </c>
      <c r="H37" s="1161"/>
      <c r="I37" s="1161"/>
      <c r="J37" s="1162"/>
      <c r="K37" s="294">
        <v>1893</v>
      </c>
      <c r="L37" s="294">
        <v>56</v>
      </c>
      <c r="M37" s="295">
        <v>1267</v>
      </c>
      <c r="N37" s="296">
        <v>-95.6</v>
      </c>
    </row>
    <row r="38" spans="1:16" ht="27" customHeight="1">
      <c r="A38" s="248"/>
      <c r="B38" s="244"/>
      <c r="C38" s="244"/>
      <c r="D38" s="244"/>
      <c r="E38" s="244"/>
      <c r="F38" s="244"/>
      <c r="G38" s="1163" t="s">
        <v>496</v>
      </c>
      <c r="H38" s="1164"/>
      <c r="I38" s="1164"/>
      <c r="J38" s="1165"/>
      <c r="K38" s="297" t="s">
        <v>477</v>
      </c>
      <c r="L38" s="297" t="s">
        <v>477</v>
      </c>
      <c r="M38" s="298">
        <v>1</v>
      </c>
      <c r="N38" s="299" t="s">
        <v>477</v>
      </c>
      <c r="O38" s="293"/>
    </row>
    <row r="39" spans="1:16">
      <c r="A39" s="248"/>
      <c r="B39" s="244"/>
      <c r="C39" s="244"/>
      <c r="D39" s="244"/>
      <c r="E39" s="244"/>
      <c r="F39" s="244"/>
      <c r="G39" s="1163" t="s">
        <v>497</v>
      </c>
      <c r="H39" s="1164"/>
      <c r="I39" s="1164"/>
      <c r="J39" s="1165"/>
      <c r="K39" s="300">
        <v>-237252</v>
      </c>
      <c r="L39" s="300">
        <v>-6998</v>
      </c>
      <c r="M39" s="301">
        <v>-3176</v>
      </c>
      <c r="N39" s="302">
        <v>120.3</v>
      </c>
      <c r="O39" s="293"/>
    </row>
    <row r="40" spans="1:16" ht="27" customHeight="1">
      <c r="A40" s="248"/>
      <c r="B40" s="244"/>
      <c r="C40" s="244"/>
      <c r="D40" s="244"/>
      <c r="E40" s="244"/>
      <c r="F40" s="244"/>
      <c r="G40" s="1160" t="s">
        <v>498</v>
      </c>
      <c r="H40" s="1161"/>
      <c r="I40" s="1161"/>
      <c r="J40" s="1162"/>
      <c r="K40" s="300">
        <v>-583028</v>
      </c>
      <c r="L40" s="300">
        <v>-17196</v>
      </c>
      <c r="M40" s="301">
        <v>-27766</v>
      </c>
      <c r="N40" s="302">
        <v>-38.1</v>
      </c>
      <c r="O40" s="293"/>
    </row>
    <row r="41" spans="1:16">
      <c r="A41" s="248"/>
      <c r="B41" s="244"/>
      <c r="C41" s="244"/>
      <c r="D41" s="244"/>
      <c r="E41" s="244"/>
      <c r="F41" s="244"/>
      <c r="G41" s="1166" t="s">
        <v>283</v>
      </c>
      <c r="H41" s="1167"/>
      <c r="I41" s="1167"/>
      <c r="J41" s="1168"/>
      <c r="K41" s="294">
        <v>14162</v>
      </c>
      <c r="L41" s="300">
        <v>418</v>
      </c>
      <c r="M41" s="301">
        <v>11838</v>
      </c>
      <c r="N41" s="302">
        <v>-96.5</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55" t="s">
        <v>467</v>
      </c>
      <c r="J49" s="1157" t="s">
        <v>502</v>
      </c>
      <c r="K49" s="1158"/>
      <c r="L49" s="1158"/>
      <c r="M49" s="1158"/>
      <c r="N49" s="1159"/>
    </row>
    <row r="50" spans="1:14">
      <c r="A50" s="248"/>
      <c r="B50" s="244"/>
      <c r="C50" s="244"/>
      <c r="D50" s="244"/>
      <c r="E50" s="244"/>
      <c r="F50" s="244"/>
      <c r="G50" s="312"/>
      <c r="H50" s="313"/>
      <c r="I50" s="1156"/>
      <c r="J50" s="314" t="s">
        <v>503</v>
      </c>
      <c r="K50" s="315" t="s">
        <v>504</v>
      </c>
      <c r="L50" s="316" t="s">
        <v>505</v>
      </c>
      <c r="M50" s="317" t="s">
        <v>506</v>
      </c>
      <c r="N50" s="318" t="s">
        <v>507</v>
      </c>
    </row>
    <row r="51" spans="1:14">
      <c r="A51" s="248"/>
      <c r="B51" s="244"/>
      <c r="C51" s="244"/>
      <c r="D51" s="244"/>
      <c r="E51" s="244"/>
      <c r="F51" s="244"/>
      <c r="G51" s="310" t="s">
        <v>508</v>
      </c>
      <c r="H51" s="311"/>
      <c r="I51" s="319">
        <v>2403270</v>
      </c>
      <c r="J51" s="320">
        <v>71737</v>
      </c>
      <c r="K51" s="321">
        <v>-8.6999999999999993</v>
      </c>
      <c r="L51" s="322">
        <v>42839</v>
      </c>
      <c r="M51" s="323">
        <v>-13.3</v>
      </c>
      <c r="N51" s="324">
        <v>4.5999999999999996</v>
      </c>
    </row>
    <row r="52" spans="1:14">
      <c r="A52" s="248"/>
      <c r="B52" s="244"/>
      <c r="C52" s="244"/>
      <c r="D52" s="244"/>
      <c r="E52" s="244"/>
      <c r="F52" s="244"/>
      <c r="G52" s="325"/>
      <c r="H52" s="326" t="s">
        <v>509</v>
      </c>
      <c r="I52" s="327">
        <v>1867881</v>
      </c>
      <c r="J52" s="328">
        <v>55756</v>
      </c>
      <c r="K52" s="329">
        <v>-15.7</v>
      </c>
      <c r="L52" s="330">
        <v>22027</v>
      </c>
      <c r="M52" s="331">
        <v>-17.100000000000001</v>
      </c>
      <c r="N52" s="332">
        <v>1.4</v>
      </c>
    </row>
    <row r="53" spans="1:14">
      <c r="A53" s="248"/>
      <c r="B53" s="244"/>
      <c r="C53" s="244"/>
      <c r="D53" s="244"/>
      <c r="E53" s="244"/>
      <c r="F53" s="244"/>
      <c r="G53" s="310" t="s">
        <v>510</v>
      </c>
      <c r="H53" s="311"/>
      <c r="I53" s="319">
        <v>1830737</v>
      </c>
      <c r="J53" s="320">
        <v>54141</v>
      </c>
      <c r="K53" s="321">
        <v>-24.5</v>
      </c>
      <c r="L53" s="322">
        <v>46819</v>
      </c>
      <c r="M53" s="323">
        <v>9.3000000000000007</v>
      </c>
      <c r="N53" s="324">
        <v>-33.799999999999997</v>
      </c>
    </row>
    <row r="54" spans="1:14">
      <c r="A54" s="248"/>
      <c r="B54" s="244"/>
      <c r="C54" s="244"/>
      <c r="D54" s="244"/>
      <c r="E54" s="244"/>
      <c r="F54" s="244"/>
      <c r="G54" s="325"/>
      <c r="H54" s="326" t="s">
        <v>509</v>
      </c>
      <c r="I54" s="327">
        <v>1711859</v>
      </c>
      <c r="J54" s="328">
        <v>50626</v>
      </c>
      <c r="K54" s="329">
        <v>-9.1999999999999993</v>
      </c>
      <c r="L54" s="330">
        <v>24121</v>
      </c>
      <c r="M54" s="331">
        <v>9.5</v>
      </c>
      <c r="N54" s="332">
        <v>-18.7</v>
      </c>
    </row>
    <row r="55" spans="1:14">
      <c r="A55" s="248"/>
      <c r="B55" s="244"/>
      <c r="C55" s="244"/>
      <c r="D55" s="244"/>
      <c r="E55" s="244"/>
      <c r="F55" s="244"/>
      <c r="G55" s="310" t="s">
        <v>511</v>
      </c>
      <c r="H55" s="311"/>
      <c r="I55" s="319">
        <v>2467758</v>
      </c>
      <c r="J55" s="320">
        <v>72787</v>
      </c>
      <c r="K55" s="321">
        <v>34.4</v>
      </c>
      <c r="L55" s="322">
        <v>53270</v>
      </c>
      <c r="M55" s="323">
        <v>13.8</v>
      </c>
      <c r="N55" s="324">
        <v>20.6</v>
      </c>
    </row>
    <row r="56" spans="1:14">
      <c r="A56" s="248"/>
      <c r="B56" s="244"/>
      <c r="C56" s="244"/>
      <c r="D56" s="244"/>
      <c r="E56" s="244"/>
      <c r="F56" s="244"/>
      <c r="G56" s="325"/>
      <c r="H56" s="326" t="s">
        <v>509</v>
      </c>
      <c r="I56" s="327">
        <v>2071971</v>
      </c>
      <c r="J56" s="328">
        <v>61113</v>
      </c>
      <c r="K56" s="329">
        <v>20.7</v>
      </c>
      <c r="L56" s="330">
        <v>24316</v>
      </c>
      <c r="M56" s="331">
        <v>0.8</v>
      </c>
      <c r="N56" s="332">
        <v>19.899999999999999</v>
      </c>
    </row>
    <row r="57" spans="1:14">
      <c r="A57" s="248"/>
      <c r="B57" s="244"/>
      <c r="C57" s="244"/>
      <c r="D57" s="244"/>
      <c r="E57" s="244"/>
      <c r="F57" s="244"/>
      <c r="G57" s="310" t="s">
        <v>512</v>
      </c>
      <c r="H57" s="311"/>
      <c r="I57" s="319">
        <v>2358379</v>
      </c>
      <c r="J57" s="320">
        <v>69758</v>
      </c>
      <c r="K57" s="321">
        <v>-4.2</v>
      </c>
      <c r="L57" s="322">
        <v>53292</v>
      </c>
      <c r="M57" s="323">
        <v>0</v>
      </c>
      <c r="N57" s="324">
        <v>-4.2</v>
      </c>
    </row>
    <row r="58" spans="1:14">
      <c r="A58" s="248"/>
      <c r="B58" s="244"/>
      <c r="C58" s="244"/>
      <c r="D58" s="244"/>
      <c r="E58" s="244"/>
      <c r="F58" s="244"/>
      <c r="G58" s="325"/>
      <c r="H58" s="326" t="s">
        <v>509</v>
      </c>
      <c r="I58" s="327">
        <v>2306331</v>
      </c>
      <c r="J58" s="328">
        <v>68218</v>
      </c>
      <c r="K58" s="329">
        <v>11.6</v>
      </c>
      <c r="L58" s="330">
        <v>28900</v>
      </c>
      <c r="M58" s="331">
        <v>18.899999999999999</v>
      </c>
      <c r="N58" s="332">
        <v>-7.3</v>
      </c>
    </row>
    <row r="59" spans="1:14">
      <c r="A59" s="248"/>
      <c r="B59" s="244"/>
      <c r="C59" s="244"/>
      <c r="D59" s="244"/>
      <c r="E59" s="244"/>
      <c r="F59" s="244"/>
      <c r="G59" s="310" t="s">
        <v>513</v>
      </c>
      <c r="H59" s="311"/>
      <c r="I59" s="319">
        <v>1916261</v>
      </c>
      <c r="J59" s="320">
        <v>56519</v>
      </c>
      <c r="K59" s="321">
        <v>-19</v>
      </c>
      <c r="L59" s="322">
        <v>49919</v>
      </c>
      <c r="M59" s="323">
        <v>-6.3</v>
      </c>
      <c r="N59" s="324">
        <v>-12.7</v>
      </c>
    </row>
    <row r="60" spans="1:14">
      <c r="A60" s="248"/>
      <c r="B60" s="244"/>
      <c r="C60" s="244"/>
      <c r="D60" s="244"/>
      <c r="E60" s="244"/>
      <c r="F60" s="244"/>
      <c r="G60" s="325"/>
      <c r="H60" s="326" t="s">
        <v>509</v>
      </c>
      <c r="I60" s="333">
        <v>1628486</v>
      </c>
      <c r="J60" s="328">
        <v>48031</v>
      </c>
      <c r="K60" s="329">
        <v>-29.6</v>
      </c>
      <c r="L60" s="330">
        <v>26398</v>
      </c>
      <c r="M60" s="331">
        <v>-8.6999999999999993</v>
      </c>
      <c r="N60" s="332">
        <v>-20.9</v>
      </c>
    </row>
    <row r="61" spans="1:14">
      <c r="A61" s="248"/>
      <c r="B61" s="244"/>
      <c r="C61" s="244"/>
      <c r="D61" s="244"/>
      <c r="E61" s="244"/>
      <c r="F61" s="244"/>
      <c r="G61" s="310" t="s">
        <v>514</v>
      </c>
      <c r="H61" s="334"/>
      <c r="I61" s="335">
        <v>2195281</v>
      </c>
      <c r="J61" s="336">
        <v>64988</v>
      </c>
      <c r="K61" s="337">
        <v>-4.4000000000000004</v>
      </c>
      <c r="L61" s="338">
        <v>49228</v>
      </c>
      <c r="M61" s="339">
        <v>0.7</v>
      </c>
      <c r="N61" s="324">
        <v>-5.0999999999999996</v>
      </c>
    </row>
    <row r="62" spans="1:14">
      <c r="A62" s="248"/>
      <c r="B62" s="244"/>
      <c r="C62" s="244"/>
      <c r="D62" s="244"/>
      <c r="E62" s="244"/>
      <c r="F62" s="244"/>
      <c r="G62" s="325"/>
      <c r="H62" s="326" t="s">
        <v>509</v>
      </c>
      <c r="I62" s="327">
        <v>1917306</v>
      </c>
      <c r="J62" s="328">
        <v>56749</v>
      </c>
      <c r="K62" s="329">
        <v>-4.4000000000000004</v>
      </c>
      <c r="L62" s="330">
        <v>25152</v>
      </c>
      <c r="M62" s="331">
        <v>0.7</v>
      </c>
      <c r="N62" s="332">
        <v>-5.0999999999999996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42.2</v>
      </c>
      <c r="G47" s="12">
        <v>39.950000000000003</v>
      </c>
      <c r="H47" s="12">
        <v>42.46</v>
      </c>
      <c r="I47" s="12">
        <v>42.71</v>
      </c>
      <c r="J47" s="13">
        <v>39.840000000000003</v>
      </c>
    </row>
    <row r="48" spans="2:10" ht="57.75" customHeight="1">
      <c r="B48" s="14"/>
      <c r="C48" s="1171" t="s">
        <v>4</v>
      </c>
      <c r="D48" s="1171"/>
      <c r="E48" s="1172"/>
      <c r="F48" s="15">
        <v>6.23</v>
      </c>
      <c r="G48" s="16">
        <v>7.32</v>
      </c>
      <c r="H48" s="16">
        <v>5.47</v>
      </c>
      <c r="I48" s="16">
        <v>4.76</v>
      </c>
      <c r="J48" s="17">
        <v>4.76</v>
      </c>
    </row>
    <row r="49" spans="2:10" ht="57.75" customHeight="1" thickBot="1">
      <c r="B49" s="18"/>
      <c r="C49" s="1173" t="s">
        <v>5</v>
      </c>
      <c r="D49" s="1173"/>
      <c r="E49" s="1174"/>
      <c r="F49" s="19" t="s">
        <v>521</v>
      </c>
      <c r="G49" s="20" t="s">
        <v>522</v>
      </c>
      <c r="H49" s="20">
        <v>0.94</v>
      </c>
      <c r="I49" s="20" t="s">
        <v>523</v>
      </c>
      <c r="J49" s="21" t="s">
        <v>524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2017-05-09T05:29:40Z</cp:lastPrinted>
  <dcterms:created xsi:type="dcterms:W3CDTF">2017-01-25T02:34:51Z</dcterms:created>
  <dcterms:modified xsi:type="dcterms:W3CDTF">2017-05-23T00:19:14Z</dcterms:modified>
</cp:coreProperties>
</file>