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C:\Users\toshikei.EX2023\Desktop\"/>
    </mc:Choice>
  </mc:AlternateContent>
  <xr:revisionPtr revIDLastSave="0" documentId="8_{3BE49049-2EA9-4A79-AD57-79E2B27B05FA}" xr6:coauthVersionLast="36" xr6:coauthVersionMax="36" xr10:uidLastSave="{00000000-0000-0000-0000-000000000000}"/>
  <workbookProtection workbookAlgorithmName="SHA-512" workbookHashValue="3dfjccnL9AeI9MU4WxR9Qcw7zza6TEaFgqcl7v9SVbjtwHTMlKLeAgBLxsVC6h63WD8WBmS5eoKooQRQuwQIfQ==" workbookSaltValue="V51b3gc3xFGz6FWivQhTEg==" workbookSpinCount="100000" lockStructure="1"/>
  <bookViews>
    <workbookView xWindow="0" yWindow="0" windowWidth="20490" windowHeight="754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T6" i="5"/>
  <c r="AT8" i="4" s="1"/>
  <c r="S6" i="5"/>
  <c r="AL8" i="4" s="1"/>
  <c r="R6" i="5"/>
  <c r="Q6" i="5"/>
  <c r="P6" i="5"/>
  <c r="P10" i="4" s="1"/>
  <c r="O6" i="5"/>
  <c r="N6" i="5"/>
  <c r="B10" i="4" s="1"/>
  <c r="M6" i="5"/>
  <c r="L6" i="5"/>
  <c r="W8" i="4" s="1"/>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G85" i="4"/>
  <c r="AT10" i="4"/>
  <c r="AD10" i="4"/>
  <c r="W10" i="4"/>
  <c r="I10" i="4"/>
  <c r="BB8" i="4"/>
  <c r="AD8" i="4"/>
  <c r="B8" i="4"/>
</calcChain>
</file>

<file path=xl/sharedStrings.xml><?xml version="1.0" encoding="utf-8"?>
<sst xmlns="http://schemas.openxmlformats.org/spreadsheetml/2006/main" count="320" uniqueCount="117">
  <si>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</si>
  <si>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</si>
  <si>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</si>
  <si>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</si>
  <si>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</si>
  <si>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</si>
  <si>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</si>
  <si>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</si>
  <si>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</si>
  <si>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</si>
  <si>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</si>
  <si>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</si>
  <si>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</si>
  <si>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</si>
  <si>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</si>
  <si>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</si>
  <si>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</si>
  <si>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</si>
  <si>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</si>
  <si>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</si>
  <si>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</si>
  <si>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</si>
  <si>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</si>
  <si>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</si>
  <si>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</si>
  <si>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</si>
  <si>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</si>
  <si>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</si>
  <si>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</si>
  <si>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</si>
  <si>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</si>
  <si>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</si>
  <si>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</si>
  <si>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</si>
  <si>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</si>
  <si>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</si>
  <si>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</si>
  <si>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</si>
  <si>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</si>
  <si>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</si>
  <si>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</si>
  <si>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</si>
  <si>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</si>
  <si>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</si>
  <si>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</si>
  <si>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</si>
  <si>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</si>
  <si>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</si>
  <si>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</si>
  <si>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</si>
  <si>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</si>
  <si>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</si>
  <si>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</si>
  <si>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</si>
  <si>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</si>
  <si>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</si>
  <si>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</si>
  <si>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</si>
  <si>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</si>
  <si>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</si>
  <si>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</si>
  <si>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</si>
  <si>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</si>
  <si>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</si>
  <si>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</si>
  <si>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</si>
  <si>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</si>
  <si>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</si>
  <si>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</si>
  <si>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</si>
  <si>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</si>
  <si>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</si>
  <si>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</si>
  <si>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</si>
  <si>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</si>
  <si>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</si>
  <si>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</si>
  <si>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</si>
  <si>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</si>
  <si>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</si>
  <si>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</si>
  <si>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</si>
  <si>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</si>
  <si>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</si>
  <si>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</si>
  <si>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</si>
  <si>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</si>
  <si>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</si>
  <si>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</si>
  <si>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</si>
  <si>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</si>
  <si>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</si>
  <si>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</si>
  <si>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</si>
  <si>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</si>
  <si>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</si>
  <si>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瑞穂町</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</si>
  <si>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</si>
  <si>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</si>
  <si>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</si>
  <si>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</si>
  <si>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</si>
  <si>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</si>
  <si>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</si>
  <si>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</si>
  <si>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</si>
  <si>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</si>
  <si>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</si>
  <si>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</si>
  <si>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</si>
  <si>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</si>
  <si>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</si>
  <si>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</si>
  <si>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</si>
  <si>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法適用初年度決算により、有形固定資産減価償却率は低い水準となっている。実際は昭和49年度から布設を始めた管路施設や昭和59年度に運転を開始したポンプ場など相当な年数を経過しているものがあることを認識している。
③管渠改善率について、類似団体平均値、全国平均と比較して低い状況である。今後の計画的な改築更新事業を見据えて、テレビカメラ調査を実施した。町が管理する下水道施設の平均経過年数は30年を超えており、今後はストックマネジメント計画に基づき、計画的に管渠改善を図っていく。</t>
    <rPh sb="1" eb="2">
      <t>ホウ</t>
    </rPh>
    <rPh sb="2" eb="4">
      <t>テキヨウ</t>
    </rPh>
    <rPh sb="4" eb="7">
      <t>ショネンド</t>
    </rPh>
    <rPh sb="7" eb="9">
      <t>ケッサン</t>
    </rPh>
    <rPh sb="13" eb="15">
      <t>ユウケイ</t>
    </rPh>
    <rPh sb="15" eb="17">
      <t>コテイ</t>
    </rPh>
    <rPh sb="17" eb="19">
      <t>シサン</t>
    </rPh>
    <rPh sb="19" eb="21">
      <t>ゲンカ</t>
    </rPh>
    <rPh sb="21" eb="23">
      <t>ショウキャク</t>
    </rPh>
    <rPh sb="23" eb="24">
      <t>リツ</t>
    </rPh>
    <rPh sb="25" eb="26">
      <t>ヒク</t>
    </rPh>
    <rPh sb="27" eb="29">
      <t>スイジュン</t>
    </rPh>
    <rPh sb="36" eb="38">
      <t>ジッサイ</t>
    </rPh>
    <rPh sb="39" eb="41">
      <t>ショウワ</t>
    </rPh>
    <rPh sb="43" eb="44">
      <t>ネン</t>
    </rPh>
    <rPh sb="44" eb="45">
      <t>ド</t>
    </rPh>
    <rPh sb="47" eb="49">
      <t>フセツ</t>
    </rPh>
    <rPh sb="50" eb="51">
      <t>ハジ</t>
    </rPh>
    <rPh sb="53" eb="55">
      <t>カンロ</t>
    </rPh>
    <rPh sb="55" eb="57">
      <t>シセツ</t>
    </rPh>
    <rPh sb="58" eb="60">
      <t>ショウワ</t>
    </rPh>
    <rPh sb="62" eb="63">
      <t>ネン</t>
    </rPh>
    <rPh sb="63" eb="64">
      <t>ド</t>
    </rPh>
    <rPh sb="65" eb="67">
      <t>ウンテン</t>
    </rPh>
    <rPh sb="68" eb="70">
      <t>カイシ</t>
    </rPh>
    <rPh sb="75" eb="76">
      <t>ジョウ</t>
    </rPh>
    <rPh sb="78" eb="80">
      <t>ソウトウ</t>
    </rPh>
    <rPh sb="81" eb="83">
      <t>ネンスウ</t>
    </rPh>
    <rPh sb="84" eb="86">
      <t>ケイカ</t>
    </rPh>
    <rPh sb="98" eb="100">
      <t>ニンシキ</t>
    </rPh>
    <rPh sb="134" eb="135">
      <t>ヒク</t>
    </rPh>
    <rPh sb="142" eb="144">
      <t>コンゴ</t>
    </rPh>
    <rPh sb="145" eb="148">
      <t>ケイカクテキ</t>
    </rPh>
    <rPh sb="149" eb="151">
      <t>カイチク</t>
    </rPh>
    <rPh sb="151" eb="153">
      <t>コウシン</t>
    </rPh>
    <rPh sb="153" eb="155">
      <t>ジギョウ</t>
    </rPh>
    <rPh sb="156" eb="158">
      <t>ミス</t>
    </rPh>
    <rPh sb="167" eb="169">
      <t>チョウサ</t>
    </rPh>
    <rPh sb="170" eb="172">
      <t>ジッシ</t>
    </rPh>
    <rPh sb="175" eb="176">
      <t>マチ</t>
    </rPh>
    <rPh sb="177" eb="179">
      <t>カンリ</t>
    </rPh>
    <rPh sb="181" eb="184">
      <t>ゲスイドウ</t>
    </rPh>
    <rPh sb="184" eb="186">
      <t>シセツ</t>
    </rPh>
    <rPh sb="187" eb="189">
      <t>ヘイキン</t>
    </rPh>
    <rPh sb="189" eb="191">
      <t>ケイカ</t>
    </rPh>
    <rPh sb="191" eb="193">
      <t>ネンスウ</t>
    </rPh>
    <rPh sb="196" eb="197">
      <t>ネン</t>
    </rPh>
    <rPh sb="198" eb="199">
      <t>コ</t>
    </rPh>
    <rPh sb="204" eb="206">
      <t>コンゴ</t>
    </rPh>
    <rPh sb="217" eb="219">
      <t>ケイカク</t>
    </rPh>
    <rPh sb="220" eb="221">
      <t>モト</t>
    </rPh>
    <phoneticPr fontId="4"/>
  </si>
  <si>
    <t>経営の健全性・効率性について、類似団体平均値、全国平均と比較して概ね健全で効率的な経営を行っている。一方、今後は使用料収入が減少していくことが想定される中、施設更新等の維持管理事業に加え建設改良事業も予定されており、更なる経費削減と財源確保に努め、健全経営を維持していく。
令和2年度に法適用し、ストック情報や損益情報の的確な把握により、財務状況を明確にし事業を進めている。また、下水道事業が将来にわたって安定的に事業を継続していくための中長期的な経営の基本計画である、下水道プランの改定（経営戦略策定）を行った。</t>
    <rPh sb="50" eb="52">
      <t>イッポウ</t>
    </rPh>
    <rPh sb="53" eb="55">
      <t>コンゴ</t>
    </rPh>
    <rPh sb="59" eb="61">
      <t>シュウニュウ</t>
    </rPh>
    <rPh sb="62" eb="64">
      <t>ゲンショウ</t>
    </rPh>
    <rPh sb="71" eb="73">
      <t>ソウテイ</t>
    </rPh>
    <rPh sb="76" eb="77">
      <t>ナカ</t>
    </rPh>
    <rPh sb="144" eb="146">
      <t>テキヨウ</t>
    </rPh>
    <rPh sb="190" eb="193">
      <t>ゲスイドウ</t>
    </rPh>
    <rPh sb="193" eb="195">
      <t>ジギョウ</t>
    </rPh>
    <rPh sb="196" eb="198">
      <t>ショウライ</t>
    </rPh>
    <rPh sb="203" eb="206">
      <t>アンテイテキ</t>
    </rPh>
    <rPh sb="207" eb="209">
      <t>ジギョウ</t>
    </rPh>
    <rPh sb="210" eb="212">
      <t>ケイゾク</t>
    </rPh>
    <rPh sb="219" eb="223">
      <t>チュウチョウキテキ</t>
    </rPh>
    <rPh sb="224" eb="226">
      <t>ケイエイ</t>
    </rPh>
    <rPh sb="227" eb="229">
      <t>キホン</t>
    </rPh>
    <rPh sb="229" eb="231">
      <t>ケイカク</t>
    </rPh>
    <rPh sb="235" eb="238">
      <t>ゲスイドウ</t>
    </rPh>
    <rPh sb="242" eb="244">
      <t>カイテイ</t>
    </rPh>
    <rPh sb="245" eb="247">
      <t>ケイエイ</t>
    </rPh>
    <rPh sb="247" eb="249">
      <t>センリャク</t>
    </rPh>
    <rPh sb="249" eb="251">
      <t>サクテイ</t>
    </rPh>
    <rPh sb="253" eb="254">
      <t>オコナ</t>
    </rPh>
    <phoneticPr fontId="4"/>
  </si>
  <si>
    <t xml:space="preserve">①経常収支比率について、黒字を示す100％以上を維持している。類似団体平均値と比較して、同程度の水準となっている。今後、使用料の大幅な増加が見込めない中で、施設更新等の費用増加が見込まれるため、計画的かつ効率的な維持管理を行う。
③流動比率は100％に達していないが、企業債の償還については年度途中の使用料収入で賄うことを予定している。
④企業債残高対事業規模比率について、企業債に依存しすぎることはなく、類似団体平均値、全国平均と比較して低い状況である。一方で、今後、雨水幹線整備等の財源として企業債を予定しており、企業債残高は増加する見込みである。
⑤経費回収率について、類似団体平均値、全国平均と比較して高い状況である。しかし、今後は施設更新等の費用増加が見込まれるため、計画的な維持管理を行うとともに、比率が著しく低下する場合は、下水道使用料の適正化について検討する。
⑥汚水処理原価について、類似団体平均値、全国平均と比較して効率的な汚水処理が実施されている。更なる有収水量の増加に努めるとともに、費用の平準化を図り計画的に維持管理を行う。
⑧水洗化率について、類似団体平均値、全国平均を上回った状況であるが、引き続き接続率の向上に努め、水洗化率100％を目指す。
</t>
    <rPh sb="1" eb="3">
      <t>ケイジョウ</t>
    </rPh>
    <rPh sb="31" eb="33">
      <t>ルイジ</t>
    </rPh>
    <rPh sb="33" eb="35">
      <t>ダンタイ</t>
    </rPh>
    <rPh sb="35" eb="38">
      <t>ヘイキンチ</t>
    </rPh>
    <rPh sb="39" eb="41">
      <t>ヒカク</t>
    </rPh>
    <rPh sb="44" eb="47">
      <t>ドウテイド</t>
    </rPh>
    <rPh sb="48" eb="50">
      <t>スイジュン</t>
    </rPh>
    <rPh sb="116" eb="118">
      <t>リュウドウ</t>
    </rPh>
    <rPh sb="118" eb="120">
      <t>ヒリツ</t>
    </rPh>
    <rPh sb="126" eb="127">
      <t>タッ</t>
    </rPh>
    <rPh sb="134" eb="136">
      <t>キギョウ</t>
    </rPh>
    <rPh sb="136" eb="137">
      <t>サイ</t>
    </rPh>
    <rPh sb="138" eb="140">
      <t>ショウカン</t>
    </rPh>
    <rPh sb="145" eb="147">
      <t>ネンド</t>
    </rPh>
    <rPh sb="147" eb="149">
      <t>トチュウ</t>
    </rPh>
    <rPh sb="150" eb="153">
      <t>シヨウリョウ</t>
    </rPh>
    <rPh sb="153" eb="155">
      <t>シュウニュウ</t>
    </rPh>
    <rPh sb="156" eb="157">
      <t>マカナ</t>
    </rPh>
    <rPh sb="161" eb="163">
      <t>ヨテイ</t>
    </rPh>
    <rPh sb="358" eb="359">
      <t>イチジル</t>
    </rPh>
    <rPh sb="361" eb="363">
      <t>テイカ</t>
    </rPh>
    <rPh sb="369" eb="372">
      <t>ゲスイドウ</t>
    </rPh>
    <rPh sb="372" eb="375">
      <t>シヨウリョウ</t>
    </rPh>
    <rPh sb="376" eb="379">
      <t>テキセイカ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</si>
</sst>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0.02</c:v>
                </c:pt>
              </c:numCache>
            </c:numRef>
          </c:val>
          <c:extLst>
            <c:ext xmlns:c16="http://schemas.microsoft.com/office/drawing/2014/chart" uri="{C3380CC4-5D6E-409C-BE32-E72D297353CC}">
              <c16:uniqueId val="{00000000-12F6-4E34-95C0-3D716224E79C}"/>
            </c:ext>
          </c:extLst>
        </c:ser>
        <c:dLbls>
          <c:showLegendKey val="0"/>
          <c:showVal val="0"/>
          <c:showCatName val="0"/>
          <c:showSerName val="0"/>
          <c:showPercent val="0"/>
          <c:showBubbleSize val="0"/>
        </c:dLbls>
        <c:gapWidth val="150"/>
        <c:axId val="107840640"/>
        <c:axId val="10784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0.09</c:v>
                </c:pt>
              </c:numCache>
            </c:numRef>
          </c:val>
          <c:smooth val="0"/>
          <c:extLst>
            <c:ext xmlns:c16="http://schemas.microsoft.com/office/drawing/2014/chart" uri="{C3380CC4-5D6E-409C-BE32-E72D297353CC}">
              <c16:uniqueId val="{00000001-12F6-4E34-95C0-3D716224E79C}"/>
            </c:ext>
          </c:extLst>
        </c:ser>
        <c:dLbls>
          <c:showLegendKey val="0"/>
          <c:showVal val="0"/>
          <c:showCatName val="0"/>
          <c:showSerName val="0"/>
          <c:showPercent val="0"/>
          <c:showBubbleSize val="0"/>
        </c:dLbls>
        <c:marker val="1"/>
        <c:smooth val="0"/>
        <c:axId val="107840640"/>
        <c:axId val="107842560"/>
      </c:lineChart>
      <c:dateAx>
        <c:axId val="107840640"/>
        <c:scaling>
          <c:orientation val="minMax"/>
        </c:scaling>
        <c:delete val="1"/>
        <c:axPos val="b"/>
        <c:numFmt formatCode="&quot;H&quot;yy" sourceLinked="1"/>
        <c:majorTickMark val="none"/>
        <c:minorTickMark val="none"/>
        <c:tickLblPos val="none"/>
        <c:crossAx val="107842560"/>
        <c:crosses val="autoZero"/>
        <c:auto val="1"/>
        <c:lblOffset val="100"/>
        <c:baseTimeUnit val="years"/>
      </c:dateAx>
      <c:valAx>
        <c:axId val="10784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84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62-45CB-8F51-EA08F4BB7CAC}"/>
            </c:ext>
          </c:extLst>
        </c:ser>
        <c:dLbls>
          <c:showLegendKey val="0"/>
          <c:showVal val="0"/>
          <c:showCatName val="0"/>
          <c:showSerName val="0"/>
          <c:showPercent val="0"/>
          <c:showBubbleSize val="0"/>
        </c:dLbls>
        <c:gapWidth val="150"/>
        <c:axId val="109978368"/>
        <c:axId val="109980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65.28</c:v>
                </c:pt>
              </c:numCache>
            </c:numRef>
          </c:val>
          <c:smooth val="0"/>
          <c:extLst>
            <c:ext xmlns:c16="http://schemas.microsoft.com/office/drawing/2014/chart" uri="{C3380CC4-5D6E-409C-BE32-E72D297353CC}">
              <c16:uniqueId val="{00000001-A462-45CB-8F51-EA08F4BB7CAC}"/>
            </c:ext>
          </c:extLst>
        </c:ser>
        <c:dLbls>
          <c:showLegendKey val="0"/>
          <c:showVal val="0"/>
          <c:showCatName val="0"/>
          <c:showSerName val="0"/>
          <c:showPercent val="0"/>
          <c:showBubbleSize val="0"/>
        </c:dLbls>
        <c:marker val="1"/>
        <c:smooth val="0"/>
        <c:axId val="109978368"/>
        <c:axId val="109980288"/>
      </c:lineChart>
      <c:dateAx>
        <c:axId val="109978368"/>
        <c:scaling>
          <c:orientation val="minMax"/>
        </c:scaling>
        <c:delete val="1"/>
        <c:axPos val="b"/>
        <c:numFmt formatCode="&quot;H&quot;yy" sourceLinked="1"/>
        <c:majorTickMark val="none"/>
        <c:minorTickMark val="none"/>
        <c:tickLblPos val="none"/>
        <c:crossAx val="109980288"/>
        <c:crosses val="autoZero"/>
        <c:auto val="1"/>
        <c:lblOffset val="100"/>
        <c:baseTimeUnit val="years"/>
      </c:dateAx>
      <c:valAx>
        <c:axId val="10998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97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97.18</c:v>
                </c:pt>
              </c:numCache>
            </c:numRef>
          </c:val>
          <c:extLst>
            <c:ext xmlns:c16="http://schemas.microsoft.com/office/drawing/2014/chart" uri="{C3380CC4-5D6E-409C-BE32-E72D297353CC}">
              <c16:uniqueId val="{00000000-F757-4C25-BF12-1C263A16CF3F}"/>
            </c:ext>
          </c:extLst>
        </c:ser>
        <c:dLbls>
          <c:showLegendKey val="0"/>
          <c:showVal val="0"/>
          <c:showCatName val="0"/>
          <c:showSerName val="0"/>
          <c:showPercent val="0"/>
          <c:showBubbleSize val="0"/>
        </c:dLbls>
        <c:gapWidth val="150"/>
        <c:axId val="110032000"/>
        <c:axId val="110033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92.72</c:v>
                </c:pt>
              </c:numCache>
            </c:numRef>
          </c:val>
          <c:smooth val="0"/>
          <c:extLst>
            <c:ext xmlns:c16="http://schemas.microsoft.com/office/drawing/2014/chart" uri="{C3380CC4-5D6E-409C-BE32-E72D297353CC}">
              <c16:uniqueId val="{00000001-F757-4C25-BF12-1C263A16CF3F}"/>
            </c:ext>
          </c:extLst>
        </c:ser>
        <c:dLbls>
          <c:showLegendKey val="0"/>
          <c:showVal val="0"/>
          <c:showCatName val="0"/>
          <c:showSerName val="0"/>
          <c:showPercent val="0"/>
          <c:showBubbleSize val="0"/>
        </c:dLbls>
        <c:marker val="1"/>
        <c:smooth val="0"/>
        <c:axId val="110032000"/>
        <c:axId val="110033920"/>
      </c:lineChart>
      <c:dateAx>
        <c:axId val="110032000"/>
        <c:scaling>
          <c:orientation val="minMax"/>
        </c:scaling>
        <c:delete val="1"/>
        <c:axPos val="b"/>
        <c:numFmt formatCode="&quot;H&quot;yy" sourceLinked="1"/>
        <c:majorTickMark val="none"/>
        <c:minorTickMark val="none"/>
        <c:tickLblPos val="none"/>
        <c:crossAx val="110033920"/>
        <c:crosses val="autoZero"/>
        <c:auto val="1"/>
        <c:lblOffset val="100"/>
        <c:baseTimeUnit val="years"/>
      </c:dateAx>
      <c:valAx>
        <c:axId val="11003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3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107.28</c:v>
                </c:pt>
              </c:numCache>
            </c:numRef>
          </c:val>
          <c:extLst>
            <c:ext xmlns:c16="http://schemas.microsoft.com/office/drawing/2014/chart" uri="{C3380CC4-5D6E-409C-BE32-E72D297353CC}">
              <c16:uniqueId val="{00000000-322B-4CBA-BF7D-86336E33076B}"/>
            </c:ext>
          </c:extLst>
        </c:ser>
        <c:dLbls>
          <c:showLegendKey val="0"/>
          <c:showVal val="0"/>
          <c:showCatName val="0"/>
          <c:showSerName val="0"/>
          <c:showPercent val="0"/>
          <c:showBubbleSize val="0"/>
        </c:dLbls>
        <c:gapWidth val="150"/>
        <c:axId val="108283392"/>
        <c:axId val="108285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107.85</c:v>
                </c:pt>
              </c:numCache>
            </c:numRef>
          </c:val>
          <c:smooth val="0"/>
          <c:extLst>
            <c:ext xmlns:c16="http://schemas.microsoft.com/office/drawing/2014/chart" uri="{C3380CC4-5D6E-409C-BE32-E72D297353CC}">
              <c16:uniqueId val="{00000001-322B-4CBA-BF7D-86336E33076B}"/>
            </c:ext>
          </c:extLst>
        </c:ser>
        <c:dLbls>
          <c:showLegendKey val="0"/>
          <c:showVal val="0"/>
          <c:showCatName val="0"/>
          <c:showSerName val="0"/>
          <c:showPercent val="0"/>
          <c:showBubbleSize val="0"/>
        </c:dLbls>
        <c:marker val="1"/>
        <c:smooth val="0"/>
        <c:axId val="108283392"/>
        <c:axId val="108285312"/>
      </c:lineChart>
      <c:dateAx>
        <c:axId val="108283392"/>
        <c:scaling>
          <c:orientation val="minMax"/>
        </c:scaling>
        <c:delete val="1"/>
        <c:axPos val="b"/>
        <c:numFmt formatCode="&quot;H&quot;yy" sourceLinked="1"/>
        <c:majorTickMark val="none"/>
        <c:minorTickMark val="none"/>
        <c:tickLblPos val="none"/>
        <c:crossAx val="108285312"/>
        <c:crosses val="autoZero"/>
        <c:auto val="1"/>
        <c:lblOffset val="100"/>
        <c:baseTimeUnit val="years"/>
      </c:dateAx>
      <c:valAx>
        <c:axId val="108285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283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4.47</c:v>
                </c:pt>
              </c:numCache>
            </c:numRef>
          </c:val>
          <c:extLst>
            <c:ext xmlns:c16="http://schemas.microsoft.com/office/drawing/2014/chart" uri="{C3380CC4-5D6E-409C-BE32-E72D297353CC}">
              <c16:uniqueId val="{00000000-EA46-4ECA-A47B-6A4ABBE06187}"/>
            </c:ext>
          </c:extLst>
        </c:ser>
        <c:dLbls>
          <c:showLegendKey val="0"/>
          <c:showVal val="0"/>
          <c:showCatName val="0"/>
          <c:showSerName val="0"/>
          <c:showPercent val="0"/>
          <c:showBubbleSize val="0"/>
        </c:dLbls>
        <c:gapWidth val="150"/>
        <c:axId val="108328832"/>
        <c:axId val="108335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23.79</c:v>
                </c:pt>
              </c:numCache>
            </c:numRef>
          </c:val>
          <c:smooth val="0"/>
          <c:extLst>
            <c:ext xmlns:c16="http://schemas.microsoft.com/office/drawing/2014/chart" uri="{C3380CC4-5D6E-409C-BE32-E72D297353CC}">
              <c16:uniqueId val="{00000001-EA46-4ECA-A47B-6A4ABBE06187}"/>
            </c:ext>
          </c:extLst>
        </c:ser>
        <c:dLbls>
          <c:showLegendKey val="0"/>
          <c:showVal val="0"/>
          <c:showCatName val="0"/>
          <c:showSerName val="0"/>
          <c:showPercent val="0"/>
          <c:showBubbleSize val="0"/>
        </c:dLbls>
        <c:marker val="1"/>
        <c:smooth val="0"/>
        <c:axId val="108328832"/>
        <c:axId val="108335104"/>
      </c:lineChart>
      <c:dateAx>
        <c:axId val="108328832"/>
        <c:scaling>
          <c:orientation val="minMax"/>
        </c:scaling>
        <c:delete val="1"/>
        <c:axPos val="b"/>
        <c:numFmt formatCode="&quot;H&quot;yy" sourceLinked="1"/>
        <c:majorTickMark val="none"/>
        <c:minorTickMark val="none"/>
        <c:tickLblPos val="none"/>
        <c:crossAx val="108335104"/>
        <c:crosses val="autoZero"/>
        <c:auto val="1"/>
        <c:lblOffset val="100"/>
        <c:baseTimeUnit val="years"/>
      </c:dateAx>
      <c:valAx>
        <c:axId val="10833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32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87F-4B12-8E8D-F958530460DF}"/>
            </c:ext>
          </c:extLst>
        </c:ser>
        <c:dLbls>
          <c:showLegendKey val="0"/>
          <c:showVal val="0"/>
          <c:showCatName val="0"/>
          <c:showSerName val="0"/>
          <c:showPercent val="0"/>
          <c:showBubbleSize val="0"/>
        </c:dLbls>
        <c:gapWidth val="150"/>
        <c:axId val="108357888"/>
        <c:axId val="108364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1.22</c:v>
                </c:pt>
              </c:numCache>
            </c:numRef>
          </c:val>
          <c:smooth val="0"/>
          <c:extLst>
            <c:ext xmlns:c16="http://schemas.microsoft.com/office/drawing/2014/chart" uri="{C3380CC4-5D6E-409C-BE32-E72D297353CC}">
              <c16:uniqueId val="{00000001-587F-4B12-8E8D-F958530460DF}"/>
            </c:ext>
          </c:extLst>
        </c:ser>
        <c:dLbls>
          <c:showLegendKey val="0"/>
          <c:showVal val="0"/>
          <c:showCatName val="0"/>
          <c:showSerName val="0"/>
          <c:showPercent val="0"/>
          <c:showBubbleSize val="0"/>
        </c:dLbls>
        <c:marker val="1"/>
        <c:smooth val="0"/>
        <c:axId val="108357888"/>
        <c:axId val="108364160"/>
      </c:lineChart>
      <c:dateAx>
        <c:axId val="108357888"/>
        <c:scaling>
          <c:orientation val="minMax"/>
        </c:scaling>
        <c:delete val="1"/>
        <c:axPos val="b"/>
        <c:numFmt formatCode="&quot;H&quot;yy" sourceLinked="1"/>
        <c:majorTickMark val="none"/>
        <c:minorTickMark val="none"/>
        <c:tickLblPos val="none"/>
        <c:crossAx val="108364160"/>
        <c:crosses val="autoZero"/>
        <c:auto val="1"/>
        <c:lblOffset val="100"/>
        <c:baseTimeUnit val="years"/>
      </c:dateAx>
      <c:valAx>
        <c:axId val="10836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35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652-44D3-B54E-3B7AF5A38FED}"/>
            </c:ext>
          </c:extLst>
        </c:ser>
        <c:dLbls>
          <c:showLegendKey val="0"/>
          <c:showVal val="0"/>
          <c:showCatName val="0"/>
          <c:showSerName val="0"/>
          <c:showPercent val="0"/>
          <c:showBubbleSize val="0"/>
        </c:dLbls>
        <c:gapWidth val="150"/>
        <c:axId val="110052480"/>
        <c:axId val="110054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4.72</c:v>
                </c:pt>
              </c:numCache>
            </c:numRef>
          </c:val>
          <c:smooth val="0"/>
          <c:extLst>
            <c:ext xmlns:c16="http://schemas.microsoft.com/office/drawing/2014/chart" uri="{C3380CC4-5D6E-409C-BE32-E72D297353CC}">
              <c16:uniqueId val="{00000001-E652-44D3-B54E-3B7AF5A38FED}"/>
            </c:ext>
          </c:extLst>
        </c:ser>
        <c:dLbls>
          <c:showLegendKey val="0"/>
          <c:showVal val="0"/>
          <c:showCatName val="0"/>
          <c:showSerName val="0"/>
          <c:showPercent val="0"/>
          <c:showBubbleSize val="0"/>
        </c:dLbls>
        <c:marker val="1"/>
        <c:smooth val="0"/>
        <c:axId val="110052480"/>
        <c:axId val="110054400"/>
      </c:lineChart>
      <c:dateAx>
        <c:axId val="110052480"/>
        <c:scaling>
          <c:orientation val="minMax"/>
        </c:scaling>
        <c:delete val="1"/>
        <c:axPos val="b"/>
        <c:numFmt formatCode="&quot;H&quot;yy" sourceLinked="1"/>
        <c:majorTickMark val="none"/>
        <c:minorTickMark val="none"/>
        <c:tickLblPos val="none"/>
        <c:crossAx val="110054400"/>
        <c:crosses val="autoZero"/>
        <c:auto val="1"/>
        <c:lblOffset val="100"/>
        <c:baseTimeUnit val="years"/>
      </c:dateAx>
      <c:valAx>
        <c:axId val="11005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5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81.569999999999993</c:v>
                </c:pt>
              </c:numCache>
            </c:numRef>
          </c:val>
          <c:extLst>
            <c:ext xmlns:c16="http://schemas.microsoft.com/office/drawing/2014/chart" uri="{C3380CC4-5D6E-409C-BE32-E72D297353CC}">
              <c16:uniqueId val="{00000000-0F48-4AF6-B072-176D97EA7185}"/>
            </c:ext>
          </c:extLst>
        </c:ser>
        <c:dLbls>
          <c:showLegendKey val="0"/>
          <c:showVal val="0"/>
          <c:showCatName val="0"/>
          <c:showSerName val="0"/>
          <c:showPercent val="0"/>
          <c:showBubbleSize val="0"/>
        </c:dLbls>
        <c:gapWidth val="150"/>
        <c:axId val="110094592"/>
        <c:axId val="10977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67.930000000000007</c:v>
                </c:pt>
              </c:numCache>
            </c:numRef>
          </c:val>
          <c:smooth val="0"/>
          <c:extLst>
            <c:ext xmlns:c16="http://schemas.microsoft.com/office/drawing/2014/chart" uri="{C3380CC4-5D6E-409C-BE32-E72D297353CC}">
              <c16:uniqueId val="{00000001-0F48-4AF6-B072-176D97EA7185}"/>
            </c:ext>
          </c:extLst>
        </c:ser>
        <c:dLbls>
          <c:showLegendKey val="0"/>
          <c:showVal val="0"/>
          <c:showCatName val="0"/>
          <c:showSerName val="0"/>
          <c:showPercent val="0"/>
          <c:showBubbleSize val="0"/>
        </c:dLbls>
        <c:marker val="1"/>
        <c:smooth val="0"/>
        <c:axId val="110094592"/>
        <c:axId val="109776896"/>
      </c:lineChart>
      <c:dateAx>
        <c:axId val="110094592"/>
        <c:scaling>
          <c:orientation val="minMax"/>
        </c:scaling>
        <c:delete val="1"/>
        <c:axPos val="b"/>
        <c:numFmt formatCode="&quot;H&quot;yy" sourceLinked="1"/>
        <c:majorTickMark val="none"/>
        <c:minorTickMark val="none"/>
        <c:tickLblPos val="none"/>
        <c:crossAx val="109776896"/>
        <c:crosses val="autoZero"/>
        <c:auto val="1"/>
        <c:lblOffset val="100"/>
        <c:baseTimeUnit val="years"/>
      </c:dateAx>
      <c:valAx>
        <c:axId val="10977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9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282.41000000000003</c:v>
                </c:pt>
              </c:numCache>
            </c:numRef>
          </c:val>
          <c:extLst>
            <c:ext xmlns:c16="http://schemas.microsoft.com/office/drawing/2014/chart" uri="{C3380CC4-5D6E-409C-BE32-E72D297353CC}">
              <c16:uniqueId val="{00000000-C8A2-449B-90E4-A597408A8FA6}"/>
            </c:ext>
          </c:extLst>
        </c:ser>
        <c:dLbls>
          <c:showLegendKey val="0"/>
          <c:showVal val="0"/>
          <c:showCatName val="0"/>
          <c:showSerName val="0"/>
          <c:showPercent val="0"/>
          <c:showBubbleSize val="0"/>
        </c:dLbls>
        <c:gapWidth val="150"/>
        <c:axId val="109817856"/>
        <c:axId val="1098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857.88</c:v>
                </c:pt>
              </c:numCache>
            </c:numRef>
          </c:val>
          <c:smooth val="0"/>
          <c:extLst>
            <c:ext xmlns:c16="http://schemas.microsoft.com/office/drawing/2014/chart" uri="{C3380CC4-5D6E-409C-BE32-E72D297353CC}">
              <c16:uniqueId val="{00000001-C8A2-449B-90E4-A597408A8FA6}"/>
            </c:ext>
          </c:extLst>
        </c:ser>
        <c:dLbls>
          <c:showLegendKey val="0"/>
          <c:showVal val="0"/>
          <c:showCatName val="0"/>
          <c:showSerName val="0"/>
          <c:showPercent val="0"/>
          <c:showBubbleSize val="0"/>
        </c:dLbls>
        <c:marker val="1"/>
        <c:smooth val="0"/>
        <c:axId val="109817856"/>
        <c:axId val="109819776"/>
      </c:lineChart>
      <c:dateAx>
        <c:axId val="109817856"/>
        <c:scaling>
          <c:orientation val="minMax"/>
        </c:scaling>
        <c:delete val="1"/>
        <c:axPos val="b"/>
        <c:numFmt formatCode="&quot;H&quot;yy" sourceLinked="1"/>
        <c:majorTickMark val="none"/>
        <c:minorTickMark val="none"/>
        <c:tickLblPos val="none"/>
        <c:crossAx val="109819776"/>
        <c:crosses val="autoZero"/>
        <c:auto val="1"/>
        <c:lblOffset val="100"/>
        <c:baseTimeUnit val="years"/>
      </c:dateAx>
      <c:valAx>
        <c:axId val="1098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81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119.85</c:v>
                </c:pt>
              </c:numCache>
            </c:numRef>
          </c:val>
          <c:extLst>
            <c:ext xmlns:c16="http://schemas.microsoft.com/office/drawing/2014/chart" uri="{C3380CC4-5D6E-409C-BE32-E72D297353CC}">
              <c16:uniqueId val="{00000000-8E24-4304-BB76-B18BC6E5A088}"/>
            </c:ext>
          </c:extLst>
        </c:ser>
        <c:dLbls>
          <c:showLegendKey val="0"/>
          <c:showVal val="0"/>
          <c:showCatName val="0"/>
          <c:showSerName val="0"/>
          <c:showPercent val="0"/>
          <c:showBubbleSize val="0"/>
        </c:dLbls>
        <c:gapWidth val="150"/>
        <c:axId val="109916544"/>
        <c:axId val="109918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94.97</c:v>
                </c:pt>
              </c:numCache>
            </c:numRef>
          </c:val>
          <c:smooth val="0"/>
          <c:extLst>
            <c:ext xmlns:c16="http://schemas.microsoft.com/office/drawing/2014/chart" uri="{C3380CC4-5D6E-409C-BE32-E72D297353CC}">
              <c16:uniqueId val="{00000001-8E24-4304-BB76-B18BC6E5A088}"/>
            </c:ext>
          </c:extLst>
        </c:ser>
        <c:dLbls>
          <c:showLegendKey val="0"/>
          <c:showVal val="0"/>
          <c:showCatName val="0"/>
          <c:showSerName val="0"/>
          <c:showPercent val="0"/>
          <c:showBubbleSize val="0"/>
        </c:dLbls>
        <c:marker val="1"/>
        <c:smooth val="0"/>
        <c:axId val="109916544"/>
        <c:axId val="109918464"/>
      </c:lineChart>
      <c:dateAx>
        <c:axId val="109916544"/>
        <c:scaling>
          <c:orientation val="minMax"/>
        </c:scaling>
        <c:delete val="1"/>
        <c:axPos val="b"/>
        <c:numFmt formatCode="&quot;H&quot;yy" sourceLinked="1"/>
        <c:majorTickMark val="none"/>
        <c:minorTickMark val="none"/>
        <c:tickLblPos val="none"/>
        <c:crossAx val="109918464"/>
        <c:crosses val="autoZero"/>
        <c:auto val="1"/>
        <c:lblOffset val="100"/>
        <c:baseTimeUnit val="years"/>
      </c:dateAx>
      <c:valAx>
        <c:axId val="10991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91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92.93</c:v>
                </c:pt>
              </c:numCache>
            </c:numRef>
          </c:val>
          <c:extLst>
            <c:ext xmlns:c16="http://schemas.microsoft.com/office/drawing/2014/chart" uri="{C3380CC4-5D6E-409C-BE32-E72D297353CC}">
              <c16:uniqueId val="{00000000-26A4-4903-BB6C-967379B47CDD}"/>
            </c:ext>
          </c:extLst>
        </c:ser>
        <c:dLbls>
          <c:showLegendKey val="0"/>
          <c:showVal val="0"/>
          <c:showCatName val="0"/>
          <c:showSerName val="0"/>
          <c:showPercent val="0"/>
          <c:showBubbleSize val="0"/>
        </c:dLbls>
        <c:gapWidth val="150"/>
        <c:axId val="109953408"/>
        <c:axId val="109955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159.49</c:v>
                </c:pt>
              </c:numCache>
            </c:numRef>
          </c:val>
          <c:smooth val="0"/>
          <c:extLst>
            <c:ext xmlns:c16="http://schemas.microsoft.com/office/drawing/2014/chart" uri="{C3380CC4-5D6E-409C-BE32-E72D297353CC}">
              <c16:uniqueId val="{00000001-26A4-4903-BB6C-967379B47CDD}"/>
            </c:ext>
          </c:extLst>
        </c:ser>
        <c:dLbls>
          <c:showLegendKey val="0"/>
          <c:showVal val="0"/>
          <c:showCatName val="0"/>
          <c:showSerName val="0"/>
          <c:showPercent val="0"/>
          <c:showBubbleSize val="0"/>
        </c:dLbls>
        <c:marker val="1"/>
        <c:smooth val="0"/>
        <c:axId val="109953408"/>
        <c:axId val="109955328"/>
      </c:lineChart>
      <c:dateAx>
        <c:axId val="109953408"/>
        <c:scaling>
          <c:orientation val="minMax"/>
        </c:scaling>
        <c:delete val="1"/>
        <c:axPos val="b"/>
        <c:numFmt formatCode="&quot;H&quot;yy" sourceLinked="1"/>
        <c:majorTickMark val="none"/>
        <c:minorTickMark val="none"/>
        <c:tickLblPos val="none"/>
        <c:crossAx val="109955328"/>
        <c:crosses val="autoZero"/>
        <c:auto val="1"/>
        <c:lblOffset val="100"/>
        <c:baseTimeUnit val="years"/>
      </c:dateAx>
      <c:valAx>
        <c:axId val="109955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953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東京都　瑞穂町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Bd1</v>
      </c>
      <c r="X8" s="72"/>
      <c r="Y8" s="72"/>
      <c r="Z8" s="72"/>
      <c r="AA8" s="72"/>
      <c r="AB8" s="72"/>
      <c r="AC8" s="72"/>
      <c r="AD8" s="73" t="str">
        <f>データ!$M$6</f>
        <v>非設置</v>
      </c>
      <c r="AE8" s="73"/>
      <c r="AF8" s="73"/>
      <c r="AG8" s="73"/>
      <c r="AH8" s="73"/>
      <c r="AI8" s="73"/>
      <c r="AJ8" s="73"/>
      <c r="AK8" s="3"/>
      <c r="AL8" s="69">
        <f>データ!S6</f>
        <v>32568</v>
      </c>
      <c r="AM8" s="69"/>
      <c r="AN8" s="69"/>
      <c r="AO8" s="69"/>
      <c r="AP8" s="69"/>
      <c r="AQ8" s="69"/>
      <c r="AR8" s="69"/>
      <c r="AS8" s="69"/>
      <c r="AT8" s="68">
        <f>データ!T6</f>
        <v>16.850000000000001</v>
      </c>
      <c r="AU8" s="68"/>
      <c r="AV8" s="68"/>
      <c r="AW8" s="68"/>
      <c r="AX8" s="68"/>
      <c r="AY8" s="68"/>
      <c r="AZ8" s="68"/>
      <c r="BA8" s="68"/>
      <c r="BB8" s="68">
        <f>データ!U6</f>
        <v>1932.82</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82.44</v>
      </c>
      <c r="J10" s="68"/>
      <c r="K10" s="68"/>
      <c r="L10" s="68"/>
      <c r="M10" s="68"/>
      <c r="N10" s="68"/>
      <c r="O10" s="68"/>
      <c r="P10" s="68">
        <f>データ!P6</f>
        <v>98.21</v>
      </c>
      <c r="Q10" s="68"/>
      <c r="R10" s="68"/>
      <c r="S10" s="68"/>
      <c r="T10" s="68"/>
      <c r="U10" s="68"/>
      <c r="V10" s="68"/>
      <c r="W10" s="68">
        <f>データ!Q6</f>
        <v>81.61</v>
      </c>
      <c r="X10" s="68"/>
      <c r="Y10" s="68"/>
      <c r="Z10" s="68"/>
      <c r="AA10" s="68"/>
      <c r="AB10" s="68"/>
      <c r="AC10" s="68"/>
      <c r="AD10" s="69">
        <f>データ!R6</f>
        <v>1600</v>
      </c>
      <c r="AE10" s="69"/>
      <c r="AF10" s="69"/>
      <c r="AG10" s="69"/>
      <c r="AH10" s="69"/>
      <c r="AI10" s="69"/>
      <c r="AJ10" s="69"/>
      <c r="AK10" s="2"/>
      <c r="AL10" s="69">
        <f>データ!V6</f>
        <v>31878</v>
      </c>
      <c r="AM10" s="69"/>
      <c r="AN10" s="69"/>
      <c r="AO10" s="69"/>
      <c r="AP10" s="69"/>
      <c r="AQ10" s="69"/>
      <c r="AR10" s="69"/>
      <c r="AS10" s="69"/>
      <c r="AT10" s="68">
        <f>データ!W6</f>
        <v>8.0500000000000007</v>
      </c>
      <c r="AU10" s="68"/>
      <c r="AV10" s="68"/>
      <c r="AW10" s="68"/>
      <c r="AX10" s="68"/>
      <c r="AY10" s="68"/>
      <c r="AZ10" s="68"/>
      <c r="BA10" s="68"/>
      <c r="BB10" s="68">
        <f>データ!X6</f>
        <v>3960</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【106.67】</v>
      </c>
      <c r="F85" s="26" t="str">
        <f>データ!AT6</f>
        <v>【3.64】</v>
      </c>
      <c r="G85" s="26" t="str">
        <f>データ!BE6</f>
        <v>【67.52】</v>
      </c>
      <c r="H85" s="26" t="str">
        <f>データ!BP6</f>
        <v>【705.21】</v>
      </c>
      <c r="I85" s="26" t="str">
        <f>データ!CA6</f>
        <v>【98.96】</v>
      </c>
      <c r="J85" s="26" t="str">
        <f>データ!CL6</f>
        <v>【134.52】</v>
      </c>
      <c r="K85" s="26" t="str">
        <f>データ!CW6</f>
        <v>【59.57】</v>
      </c>
      <c r="L85" s="26" t="str">
        <f>データ!DH6</f>
        <v>【95.57】</v>
      </c>
      <c r="M85" s="26" t="str">
        <f>データ!DS6</f>
        <v>【36.52】</v>
      </c>
      <c r="N85" s="26" t="str">
        <f>データ!ED6</f>
        <v>【5.72】</v>
      </c>
      <c r="O85" s="26" t="str">
        <f>データ!EO6</f>
        <v>【0.30】</v>
      </c>
    </row>
  </sheetData>
  <sheetProtection algorithmName="SHA-512" hashValue="oR0+SIK78AUTRUwA+uY/jvcpkwLQc0lrVarGhiQQqucHcIoyfoEIC4PKMllm5ASIN7vW329Fbl/5gqXWw4EvEg==" saltValue="NaxE9TDOpTpSX6BYWiHtD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133035</v>
      </c>
      <c r="D6" s="33">
        <f t="shared" si="3"/>
        <v>46</v>
      </c>
      <c r="E6" s="33">
        <f t="shared" si="3"/>
        <v>17</v>
      </c>
      <c r="F6" s="33">
        <f t="shared" si="3"/>
        <v>1</v>
      </c>
      <c r="G6" s="33">
        <f t="shared" si="3"/>
        <v>0</v>
      </c>
      <c r="H6" s="33" t="str">
        <f t="shared" si="3"/>
        <v>東京都　瑞穂町</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82.44</v>
      </c>
      <c r="P6" s="34">
        <f t="shared" si="3"/>
        <v>98.21</v>
      </c>
      <c r="Q6" s="34">
        <f t="shared" si="3"/>
        <v>81.61</v>
      </c>
      <c r="R6" s="34">
        <f t="shared" si="3"/>
        <v>1600</v>
      </c>
      <c r="S6" s="34">
        <f t="shared" si="3"/>
        <v>32568</v>
      </c>
      <c r="T6" s="34">
        <f t="shared" si="3"/>
        <v>16.850000000000001</v>
      </c>
      <c r="U6" s="34">
        <f t="shared" si="3"/>
        <v>1932.82</v>
      </c>
      <c r="V6" s="34">
        <f t="shared" si="3"/>
        <v>31878</v>
      </c>
      <c r="W6" s="34">
        <f t="shared" si="3"/>
        <v>8.0500000000000007</v>
      </c>
      <c r="X6" s="34">
        <f t="shared" si="3"/>
        <v>3960</v>
      </c>
      <c r="Y6" s="35" t="str">
        <f>IF(Y7="",NA(),Y7)</f>
        <v>-</v>
      </c>
      <c r="Z6" s="35" t="str">
        <f t="shared" ref="Z6:AH6" si="4">IF(Z7="",NA(),Z7)</f>
        <v>-</v>
      </c>
      <c r="AA6" s="35" t="str">
        <f t="shared" si="4"/>
        <v>-</v>
      </c>
      <c r="AB6" s="35" t="str">
        <f t="shared" si="4"/>
        <v>-</v>
      </c>
      <c r="AC6" s="35">
        <f t="shared" si="4"/>
        <v>107.28</v>
      </c>
      <c r="AD6" s="35" t="str">
        <f t="shared" si="4"/>
        <v>-</v>
      </c>
      <c r="AE6" s="35" t="str">
        <f t="shared" si="4"/>
        <v>-</v>
      </c>
      <c r="AF6" s="35" t="str">
        <f t="shared" si="4"/>
        <v>-</v>
      </c>
      <c r="AG6" s="35" t="str">
        <f t="shared" si="4"/>
        <v>-</v>
      </c>
      <c r="AH6" s="35">
        <f t="shared" si="4"/>
        <v>107.85</v>
      </c>
      <c r="AI6" s="34" t="str">
        <f>IF(AI7="","",IF(AI7="-","【-】","【"&amp;SUBSTITUTE(TEXT(AI7,"#,##0.00"),"-","△")&amp;"】"))</f>
        <v>【106.67】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4.72</v>
      </c>
      <c r="AT6" s="34" t="str">
        <f>IF(AT7="","",IF(AT7="-","【-】","【"&amp;SUBSTITUTE(TEXT(AT7,"#,##0.00"),"-","△")&amp;"】"))</f>
        <v>【3.64】</v>
      </c>
      <c r="AU6" s="35" t="str">
        <f>IF(AU7="",NA(),AU7)</f>
        <v>-</v>
      </c>
      <c r="AV6" s="35" t="str">
        <f t="shared" ref="AV6:BD6" si="6">IF(AV7="",NA(),AV7)</f>
        <v>-</v>
      </c>
      <c r="AW6" s="35" t="str">
        <f t="shared" si="6"/>
        <v>-</v>
      </c>
      <c r="AX6" s="35" t="str">
        <f t="shared" si="6"/>
        <v>-</v>
      </c>
      <c r="AY6" s="35">
        <f t="shared" si="6"/>
        <v>81.569999999999993</v>
      </c>
      <c r="AZ6" s="35" t="str">
        <f t="shared" si="6"/>
        <v>-</v>
      </c>
      <c r="BA6" s="35" t="str">
        <f t="shared" si="6"/>
        <v>-</v>
      </c>
      <c r="BB6" s="35" t="str">
        <f t="shared" si="6"/>
        <v>-</v>
      </c>
      <c r="BC6" s="35" t="str">
        <f t="shared" si="6"/>
        <v>-</v>
      </c>
      <c r="BD6" s="35">
        <f t="shared" si="6"/>
        <v>67.930000000000007</v>
      </c>
      <c r="BE6" s="34" t="str">
        <f>IF(BE7="","",IF(BE7="-","【-】","【"&amp;SUBSTITUTE(TEXT(BE7,"#,##0.00"),"-","△")&amp;"】"))</f>
        <v>【67.52】</v>
      </c>
      <c r="BF6" s="35" t="str">
        <f>IF(BF7="",NA(),BF7)</f>
        <v>-</v>
      </c>
      <c r="BG6" s="35" t="str">
        <f t="shared" ref="BG6:BO6" si="7">IF(BG7="",NA(),BG7)</f>
        <v>-</v>
      </c>
      <c r="BH6" s="35" t="str">
        <f t="shared" si="7"/>
        <v>-</v>
      </c>
      <c r="BI6" s="35" t="str">
        <f t="shared" si="7"/>
        <v>-</v>
      </c>
      <c r="BJ6" s="35">
        <f t="shared" si="7"/>
        <v>282.41000000000003</v>
      </c>
      <c r="BK6" s="35" t="str">
        <f t="shared" si="7"/>
        <v>-</v>
      </c>
      <c r="BL6" s="35" t="str">
        <f t="shared" si="7"/>
        <v>-</v>
      </c>
      <c r="BM6" s="35" t="str">
        <f t="shared" si="7"/>
        <v>-</v>
      </c>
      <c r="BN6" s="35" t="str">
        <f t="shared" si="7"/>
        <v>-</v>
      </c>
      <c r="BO6" s="35">
        <f t="shared" si="7"/>
        <v>857.88</v>
      </c>
      <c r="BP6" s="34" t="str">
        <f>IF(BP7="","",IF(BP7="-","【-】","【"&amp;SUBSTITUTE(TEXT(BP7,"#,##0.00"),"-","△")&amp;"】"))</f>
        <v>【705.21】</v>
      </c>
      <c r="BQ6" s="35" t="str">
        <f>IF(BQ7="",NA(),BQ7)</f>
        <v>-</v>
      </c>
      <c r="BR6" s="35" t="str">
        <f t="shared" ref="BR6:BZ6" si="8">IF(BR7="",NA(),BR7)</f>
        <v>-</v>
      </c>
      <c r="BS6" s="35" t="str">
        <f t="shared" si="8"/>
        <v>-</v>
      </c>
      <c r="BT6" s="35" t="str">
        <f t="shared" si="8"/>
        <v>-</v>
      </c>
      <c r="BU6" s="35">
        <f t="shared" si="8"/>
        <v>119.85</v>
      </c>
      <c r="BV6" s="35" t="str">
        <f t="shared" si="8"/>
        <v>-</v>
      </c>
      <c r="BW6" s="35" t="str">
        <f t="shared" si="8"/>
        <v>-</v>
      </c>
      <c r="BX6" s="35" t="str">
        <f t="shared" si="8"/>
        <v>-</v>
      </c>
      <c r="BY6" s="35" t="str">
        <f t="shared" si="8"/>
        <v>-</v>
      </c>
      <c r="BZ6" s="35">
        <f t="shared" si="8"/>
        <v>94.97</v>
      </c>
      <c r="CA6" s="34" t="str">
        <f>IF(CA7="","",IF(CA7="-","【-】","【"&amp;SUBSTITUTE(TEXT(CA7,"#,##0.00"),"-","△")&amp;"】"))</f>
        <v>【98.96】</v>
      </c>
      <c r="CB6" s="35" t="str">
        <f>IF(CB7="",NA(),CB7)</f>
        <v>-</v>
      </c>
      <c r="CC6" s="35" t="str">
        <f t="shared" ref="CC6:CK6" si="9">IF(CC7="",NA(),CC7)</f>
        <v>-</v>
      </c>
      <c r="CD6" s="35" t="str">
        <f t="shared" si="9"/>
        <v>-</v>
      </c>
      <c r="CE6" s="35" t="str">
        <f t="shared" si="9"/>
        <v>-</v>
      </c>
      <c r="CF6" s="35">
        <f t="shared" si="9"/>
        <v>92.93</v>
      </c>
      <c r="CG6" s="35" t="str">
        <f t="shared" si="9"/>
        <v>-</v>
      </c>
      <c r="CH6" s="35" t="str">
        <f t="shared" si="9"/>
        <v>-</v>
      </c>
      <c r="CI6" s="35" t="str">
        <f t="shared" si="9"/>
        <v>-</v>
      </c>
      <c r="CJ6" s="35" t="str">
        <f t="shared" si="9"/>
        <v>-</v>
      </c>
      <c r="CK6" s="35">
        <f t="shared" si="9"/>
        <v>159.49</v>
      </c>
      <c r="CL6" s="34" t="str">
        <f>IF(CL7="","",IF(CL7="-","【-】","【"&amp;SUBSTITUTE(TEXT(CL7,"#,##0.00"),"-","△")&amp;"】"))</f>
        <v>【134.52】</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t="str">
        <f t="shared" si="10"/>
        <v>-</v>
      </c>
      <c r="CU6" s="35" t="str">
        <f t="shared" si="10"/>
        <v>-</v>
      </c>
      <c r="CV6" s="35">
        <f t="shared" si="10"/>
        <v>65.28</v>
      </c>
      <c r="CW6" s="34" t="str">
        <f>IF(CW7="","",IF(CW7="-","【-】","【"&amp;SUBSTITUTE(TEXT(CW7,"#,##0.00"),"-","△")&amp;"】"))</f>
        <v>【59.57】</v>
      </c>
      <c r="CX6" s="35" t="str">
        <f>IF(CX7="",NA(),CX7)</f>
        <v>-</v>
      </c>
      <c r="CY6" s="35" t="str">
        <f t="shared" ref="CY6:DG6" si="11">IF(CY7="",NA(),CY7)</f>
        <v>-</v>
      </c>
      <c r="CZ6" s="35" t="str">
        <f t="shared" si="11"/>
        <v>-</v>
      </c>
      <c r="DA6" s="35" t="str">
        <f t="shared" si="11"/>
        <v>-</v>
      </c>
      <c r="DB6" s="35">
        <f t="shared" si="11"/>
        <v>97.18</v>
      </c>
      <c r="DC6" s="35" t="str">
        <f t="shared" si="11"/>
        <v>-</v>
      </c>
      <c r="DD6" s="35" t="str">
        <f t="shared" si="11"/>
        <v>-</v>
      </c>
      <c r="DE6" s="35" t="str">
        <f t="shared" si="11"/>
        <v>-</v>
      </c>
      <c r="DF6" s="35" t="str">
        <f t="shared" si="11"/>
        <v>-</v>
      </c>
      <c r="DG6" s="35">
        <f t="shared" si="11"/>
        <v>92.72</v>
      </c>
      <c r="DH6" s="34" t="str">
        <f>IF(DH7="","",IF(DH7="-","【-】","【"&amp;SUBSTITUTE(TEXT(DH7,"#,##0.00"),"-","△")&amp;"】"))</f>
        <v>【95.57】</v>
      </c>
      <c r="DI6" s="35" t="str">
        <f>IF(DI7="",NA(),DI7)</f>
        <v>-</v>
      </c>
      <c r="DJ6" s="35" t="str">
        <f t="shared" ref="DJ6:DR6" si="12">IF(DJ7="",NA(),DJ7)</f>
        <v>-</v>
      </c>
      <c r="DK6" s="35" t="str">
        <f t="shared" si="12"/>
        <v>-</v>
      </c>
      <c r="DL6" s="35" t="str">
        <f t="shared" si="12"/>
        <v>-</v>
      </c>
      <c r="DM6" s="35">
        <f t="shared" si="12"/>
        <v>4.47</v>
      </c>
      <c r="DN6" s="35" t="str">
        <f t="shared" si="12"/>
        <v>-</v>
      </c>
      <c r="DO6" s="35" t="str">
        <f t="shared" si="12"/>
        <v>-</v>
      </c>
      <c r="DP6" s="35" t="str">
        <f t="shared" si="12"/>
        <v>-</v>
      </c>
      <c r="DQ6" s="35" t="str">
        <f t="shared" si="12"/>
        <v>-</v>
      </c>
      <c r="DR6" s="35">
        <f t="shared" si="12"/>
        <v>23.79</v>
      </c>
      <c r="DS6" s="34" t="str">
        <f>IF(DS7="","",IF(DS7="-","【-】","【"&amp;SUBSTITUTE(TEXT(DS7,"#,##0.00"),"-","△")&amp;"】"))</f>
        <v>【36.52】</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1.22</v>
      </c>
      <c r="ED6" s="34" t="str">
        <f>IF(ED7="","",IF(ED7="-","【-】","【"&amp;SUBSTITUTE(TEXT(ED7,"#,##0.00"),"-","△")&amp;"】"))</f>
        <v>【5.72】</v>
      </c>
      <c r="EE6" s="35" t="str">
        <f>IF(EE7="",NA(),EE7)</f>
        <v>-</v>
      </c>
      <c r="EF6" s="35" t="str">
        <f t="shared" ref="EF6:EN6" si="14">IF(EF7="",NA(),EF7)</f>
        <v>-</v>
      </c>
      <c r="EG6" s="35" t="str">
        <f t="shared" si="14"/>
        <v>-</v>
      </c>
      <c r="EH6" s="35" t="str">
        <f t="shared" si="14"/>
        <v>-</v>
      </c>
      <c r="EI6" s="35">
        <f t="shared" si="14"/>
        <v>0.02</v>
      </c>
      <c r="EJ6" s="35" t="str">
        <f t="shared" si="14"/>
        <v>-</v>
      </c>
      <c r="EK6" s="35" t="str">
        <f t="shared" si="14"/>
        <v>-</v>
      </c>
      <c r="EL6" s="35" t="str">
        <f t="shared" si="14"/>
        <v>-</v>
      </c>
      <c r="EM6" s="35" t="str">
        <f t="shared" si="14"/>
        <v>-</v>
      </c>
      <c r="EN6" s="35">
        <f t="shared" si="14"/>
        <v>0.09</v>
      </c>
      <c r="EO6" s="34" t="str">
        <f>IF(EO7="","",IF(EO7="-","【-】","【"&amp;SUBSTITUTE(TEXT(EO7,"#,##0.00"),"-","△")&amp;"】"))</f>
        <v>【0.30】</v>
      </c>
    </row>
    <row r="7" spans="1:148" s="36" customFormat="1" x14ac:dyDescent="0.15">
      <c r="A7" s="28"/>
      <c r="B7" s="37">
        <v>2020</v>
      </c>
      <c r="C7" s="37">
        <v>133035</v>
      </c>
      <c r="D7" s="37">
        <v>46</v>
      </c>
      <c r="E7" s="37">
        <v>17</v>
      </c>
      <c r="F7" s="37">
        <v>1</v>
      </c>
      <c r="G7" s="37">
        <v>0</v>
      </c>
      <c r="H7" s="37" t="s">
        <v>96</v>
      </c>
      <c r="I7" s="37" t="s">
        <v>97</v>
      </c>
      <c r="J7" s="37" t="s">
        <v>98</v>
      </c>
      <c r="K7" s="37" t="s">
        <v>99</v>
      </c>
      <c r="L7" s="37" t="s">
        <v>100</v>
      </c>
      <c r="M7" s="37" t="s">
        <v>101</v>
      </c>
      <c r="N7" s="38" t="s">
        <v>102</v>
      </c>
      <c r="O7" s="38">
        <v>82.44</v>
      </c>
      <c r="P7" s="38">
        <v>98.21</v>
      </c>
      <c r="Q7" s="38">
        <v>81.61</v>
      </c>
      <c r="R7" s="38">
        <v>1600</v>
      </c>
      <c r="S7" s="38">
        <v>32568</v>
      </c>
      <c r="T7" s="38">
        <v>16.850000000000001</v>
      </c>
      <c r="U7" s="38">
        <v>1932.82</v>
      </c>
      <c r="V7" s="38">
        <v>31878</v>
      </c>
      <c r="W7" s="38">
        <v>8.0500000000000007</v>
      </c>
      <c r="X7" s="38">
        <v>3960</v>
      </c>
      <c r="Y7" s="38" t="s">
        <v>102</v>
      </c>
      <c r="Z7" s="38" t="s">
        <v>102</v>
      </c>
      <c r="AA7" s="38" t="s">
        <v>102</v>
      </c>
      <c r="AB7" s="38" t="s">
        <v>102</v>
      </c>
      <c r="AC7" s="38">
        <v>107.28</v>
      </c>
      <c r="AD7" s="38" t="s">
        <v>102</v>
      </c>
      <c r="AE7" s="38" t="s">
        <v>102</v>
      </c>
      <c r="AF7" s="38" t="s">
        <v>102</v>
      </c>
      <c r="AG7" s="38" t="s">
        <v>102</v>
      </c>
      <c r="AH7" s="38">
        <v>107.85</v>
      </c>
      <c r="AI7" s="38">
        <v>106.67</v>
      </c>
      <c r="AJ7" s="38" t="s">
        <v>102</v>
      </c>
      <c r="AK7" s="38" t="s">
        <v>102</v>
      </c>
      <c r="AL7" s="38" t="s">
        <v>102</v>
      </c>
      <c r="AM7" s="38" t="s">
        <v>102</v>
      </c>
      <c r="AN7" s="38">
        <v>0</v>
      </c>
      <c r="AO7" s="38" t="s">
        <v>102</v>
      </c>
      <c r="AP7" s="38" t="s">
        <v>102</v>
      </c>
      <c r="AQ7" s="38" t="s">
        <v>102</v>
      </c>
      <c r="AR7" s="38" t="s">
        <v>102</v>
      </c>
      <c r="AS7" s="38">
        <v>4.72</v>
      </c>
      <c r="AT7" s="38">
        <v>3.64</v>
      </c>
      <c r="AU7" s="38" t="s">
        <v>102</v>
      </c>
      <c r="AV7" s="38" t="s">
        <v>102</v>
      </c>
      <c r="AW7" s="38" t="s">
        <v>102</v>
      </c>
      <c r="AX7" s="38" t="s">
        <v>102</v>
      </c>
      <c r="AY7" s="38">
        <v>81.569999999999993</v>
      </c>
      <c r="AZ7" s="38" t="s">
        <v>102</v>
      </c>
      <c r="BA7" s="38" t="s">
        <v>102</v>
      </c>
      <c r="BB7" s="38" t="s">
        <v>102</v>
      </c>
      <c r="BC7" s="38" t="s">
        <v>102</v>
      </c>
      <c r="BD7" s="38">
        <v>67.930000000000007</v>
      </c>
      <c r="BE7" s="38">
        <v>67.52</v>
      </c>
      <c r="BF7" s="38" t="s">
        <v>102</v>
      </c>
      <c r="BG7" s="38" t="s">
        <v>102</v>
      </c>
      <c r="BH7" s="38" t="s">
        <v>102</v>
      </c>
      <c r="BI7" s="38" t="s">
        <v>102</v>
      </c>
      <c r="BJ7" s="38">
        <v>282.41000000000003</v>
      </c>
      <c r="BK7" s="38" t="s">
        <v>102</v>
      </c>
      <c r="BL7" s="38" t="s">
        <v>102</v>
      </c>
      <c r="BM7" s="38" t="s">
        <v>102</v>
      </c>
      <c r="BN7" s="38" t="s">
        <v>102</v>
      </c>
      <c r="BO7" s="38">
        <v>857.88</v>
      </c>
      <c r="BP7" s="38">
        <v>705.21</v>
      </c>
      <c r="BQ7" s="38" t="s">
        <v>102</v>
      </c>
      <c r="BR7" s="38" t="s">
        <v>102</v>
      </c>
      <c r="BS7" s="38" t="s">
        <v>102</v>
      </c>
      <c r="BT7" s="38" t="s">
        <v>102</v>
      </c>
      <c r="BU7" s="38">
        <v>119.85</v>
      </c>
      <c r="BV7" s="38" t="s">
        <v>102</v>
      </c>
      <c r="BW7" s="38" t="s">
        <v>102</v>
      </c>
      <c r="BX7" s="38" t="s">
        <v>102</v>
      </c>
      <c r="BY7" s="38" t="s">
        <v>102</v>
      </c>
      <c r="BZ7" s="38">
        <v>94.97</v>
      </c>
      <c r="CA7" s="38">
        <v>98.96</v>
      </c>
      <c r="CB7" s="38" t="s">
        <v>102</v>
      </c>
      <c r="CC7" s="38" t="s">
        <v>102</v>
      </c>
      <c r="CD7" s="38" t="s">
        <v>102</v>
      </c>
      <c r="CE7" s="38" t="s">
        <v>102</v>
      </c>
      <c r="CF7" s="38">
        <v>92.93</v>
      </c>
      <c r="CG7" s="38" t="s">
        <v>102</v>
      </c>
      <c r="CH7" s="38" t="s">
        <v>102</v>
      </c>
      <c r="CI7" s="38" t="s">
        <v>102</v>
      </c>
      <c r="CJ7" s="38" t="s">
        <v>102</v>
      </c>
      <c r="CK7" s="38">
        <v>159.49</v>
      </c>
      <c r="CL7" s="38">
        <v>134.52000000000001</v>
      </c>
      <c r="CM7" s="38" t="s">
        <v>102</v>
      </c>
      <c r="CN7" s="38" t="s">
        <v>102</v>
      </c>
      <c r="CO7" s="38" t="s">
        <v>102</v>
      </c>
      <c r="CP7" s="38" t="s">
        <v>102</v>
      </c>
      <c r="CQ7" s="38" t="s">
        <v>102</v>
      </c>
      <c r="CR7" s="38" t="s">
        <v>102</v>
      </c>
      <c r="CS7" s="38" t="s">
        <v>102</v>
      </c>
      <c r="CT7" s="38" t="s">
        <v>102</v>
      </c>
      <c r="CU7" s="38" t="s">
        <v>102</v>
      </c>
      <c r="CV7" s="38">
        <v>65.28</v>
      </c>
      <c r="CW7" s="38">
        <v>59.57</v>
      </c>
      <c r="CX7" s="38" t="s">
        <v>102</v>
      </c>
      <c r="CY7" s="38" t="s">
        <v>102</v>
      </c>
      <c r="CZ7" s="38" t="s">
        <v>102</v>
      </c>
      <c r="DA7" s="38" t="s">
        <v>102</v>
      </c>
      <c r="DB7" s="38">
        <v>97.18</v>
      </c>
      <c r="DC7" s="38" t="s">
        <v>102</v>
      </c>
      <c r="DD7" s="38" t="s">
        <v>102</v>
      </c>
      <c r="DE7" s="38" t="s">
        <v>102</v>
      </c>
      <c r="DF7" s="38" t="s">
        <v>102</v>
      </c>
      <c r="DG7" s="38">
        <v>92.72</v>
      </c>
      <c r="DH7" s="38">
        <v>95.57</v>
      </c>
      <c r="DI7" s="38" t="s">
        <v>102</v>
      </c>
      <c r="DJ7" s="38" t="s">
        <v>102</v>
      </c>
      <c r="DK7" s="38" t="s">
        <v>102</v>
      </c>
      <c r="DL7" s="38" t="s">
        <v>102</v>
      </c>
      <c r="DM7" s="38">
        <v>4.47</v>
      </c>
      <c r="DN7" s="38" t="s">
        <v>102</v>
      </c>
      <c r="DO7" s="38" t="s">
        <v>102</v>
      </c>
      <c r="DP7" s="38" t="s">
        <v>102</v>
      </c>
      <c r="DQ7" s="38" t="s">
        <v>102</v>
      </c>
      <c r="DR7" s="38">
        <v>23.79</v>
      </c>
      <c r="DS7" s="38">
        <v>36.520000000000003</v>
      </c>
      <c r="DT7" s="38" t="s">
        <v>102</v>
      </c>
      <c r="DU7" s="38" t="s">
        <v>102</v>
      </c>
      <c r="DV7" s="38" t="s">
        <v>102</v>
      </c>
      <c r="DW7" s="38" t="s">
        <v>102</v>
      </c>
      <c r="DX7" s="38">
        <v>0</v>
      </c>
      <c r="DY7" s="38" t="s">
        <v>102</v>
      </c>
      <c r="DZ7" s="38" t="s">
        <v>102</v>
      </c>
      <c r="EA7" s="38" t="s">
        <v>102</v>
      </c>
      <c r="EB7" s="38" t="s">
        <v>102</v>
      </c>
      <c r="EC7" s="38">
        <v>1.22</v>
      </c>
      <c r="ED7" s="38">
        <v>5.72</v>
      </c>
      <c r="EE7" s="38" t="s">
        <v>102</v>
      </c>
      <c r="EF7" s="38" t="s">
        <v>102</v>
      </c>
      <c r="EG7" s="38" t="s">
        <v>102</v>
      </c>
      <c r="EH7" s="38" t="s">
        <v>102</v>
      </c>
      <c r="EI7" s="38">
        <v>0.02</v>
      </c>
      <c r="EJ7" s="38" t="s">
        <v>102</v>
      </c>
      <c r="EK7" s="38" t="s">
        <v>102</v>
      </c>
      <c r="EL7" s="38" t="s">
        <v>102</v>
      </c>
      <c r="EM7" s="38" t="s">
        <v>102</v>
      </c>
      <c r="EN7" s="38">
        <v>0.09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2022-02-15T09:14:27Z</cp:lastPrinted>
  <dcterms:created xsi:type="dcterms:W3CDTF">2021-12-03T07:10:56Z</dcterms:created>
  <dcterms:modified xsi:type="dcterms:W3CDTF">2022-02-15T09:14:46Z</dcterms:modified>
  <cp:category/>
</cp:coreProperties>
</file>